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americancounciloned.sharepoint.com/sites/Research/Shared Documents/REHE_2/Microsite Content/Report 3 Tables/RTIFinal/"/>
    </mc:Choice>
  </mc:AlternateContent>
  <xr:revisionPtr revIDLastSave="132" documentId="8_{169F0E64-E77F-41D9-805D-D7B8A618B962}" xr6:coauthVersionLast="47" xr6:coauthVersionMax="47" xr10:uidLastSave="{98E75732-AFDA-4D4B-A249-97FCECAAAF16}"/>
  <bookViews>
    <workbookView xWindow="-108" yWindow="-108" windowWidth="23256" windowHeight="12576" tabRatio="754" activeTab="12" xr2:uid="{00000000-000D-0000-FFFF-FFFF00000000}"/>
  </bookViews>
  <sheets>
    <sheet name="F8.1" sheetId="18" r:id="rId1"/>
    <sheet name="F8.2" sheetId="46" r:id="rId2"/>
    <sheet name="F8.3" sheetId="17" r:id="rId3"/>
    <sheet name="36.2" sheetId="7" state="hidden" r:id="rId4"/>
    <sheet name="F8.4" sheetId="47" r:id="rId5"/>
    <sheet name="F8.5" sheetId="48" r:id="rId6"/>
    <sheet name="F8.6" sheetId="74" r:id="rId7"/>
    <sheet name="F8.7" sheetId="86" r:id="rId8"/>
    <sheet name="F8.8" sheetId="85" r:id="rId9"/>
    <sheet name="F8.9" sheetId="84" r:id="rId10"/>
    <sheet name="F8.10" sheetId="83" r:id="rId11"/>
    <sheet name="F8.11" sheetId="82" r:id="rId12"/>
    <sheet name="F8.12" sheetId="81" r:id="rId13"/>
    <sheet name="F8.13" sheetId="49" r:id="rId14"/>
    <sheet name="F8.14" sheetId="50" r:id="rId15"/>
    <sheet name="F8.15" sheetId="51" r:id="rId16"/>
    <sheet name="F8.16" sheetId="52" r:id="rId17"/>
    <sheet name="T8.1" sheetId="30" r:id="rId18"/>
    <sheet name="T8.2" sheetId="36" r:id="rId19"/>
    <sheet name="T8.3" sheetId="38" r:id="rId20"/>
    <sheet name="F8.17" sheetId="53" r:id="rId21"/>
    <sheet name="F8.18" sheetId="75" r:id="rId22"/>
    <sheet name="F8.19" sheetId="62" r:id="rId23"/>
    <sheet name="F8.20" sheetId="63" r:id="rId24"/>
    <sheet name="F8.21" sheetId="64" r:id="rId25"/>
    <sheet name="T8.4" sheetId="65" r:id="rId26"/>
    <sheet name="T8.5" sheetId="66" r:id="rId27"/>
    <sheet name="T8.6" sheetId="67" r:id="rId28"/>
    <sheet name="F8.22" sheetId="76" r:id="rId29"/>
    <sheet name="F8.23" sheetId="80" r:id="rId30"/>
    <sheet name="F8.24" sheetId="77" r:id="rId31"/>
    <sheet name="F8.25" sheetId="78" r:id="rId32"/>
    <sheet name="F8.26" sheetId="79"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4" i="7" l="1"/>
  <c r="AP84" i="7" s="1"/>
  <c r="AO84" i="7"/>
  <c r="AQ84" i="7"/>
  <c r="AG82" i="7"/>
  <c r="AO82" i="7" s="1"/>
  <c r="AP82" i="7"/>
  <c r="AQ82" i="7"/>
  <c r="AR82" i="7"/>
  <c r="AS82" i="7"/>
  <c r="AG80" i="7"/>
  <c r="AO80" i="7" s="1"/>
  <c r="AG78" i="7"/>
  <c r="AS78" i="7" s="1"/>
  <c r="AG76" i="7"/>
  <c r="AO76" i="7"/>
  <c r="AP76" i="7"/>
  <c r="AR76" i="7"/>
  <c r="AG74" i="7"/>
  <c r="AO74" i="7" s="1"/>
  <c r="AP74" i="7"/>
  <c r="AQ74" i="7"/>
  <c r="AR74" i="7"/>
  <c r="AS74" i="7"/>
  <c r="AG72" i="7"/>
  <c r="AO72" i="7" s="1"/>
  <c r="AG70" i="7"/>
  <c r="AO70" i="7" s="1"/>
  <c r="AG68" i="7"/>
  <c r="AO68" i="7"/>
  <c r="AP68" i="7"/>
  <c r="AR68" i="7"/>
  <c r="AG66" i="7"/>
  <c r="AO66" i="7" s="1"/>
  <c r="AP66" i="7"/>
  <c r="AQ66" i="7"/>
  <c r="AR66" i="7"/>
  <c r="AS66" i="7"/>
  <c r="AM67" i="7"/>
  <c r="AM69" i="7"/>
  <c r="AM71" i="7"/>
  <c r="AM72" i="7"/>
  <c r="AM75" i="7"/>
  <c r="AM76" i="7"/>
  <c r="AM77" i="7"/>
  <c r="AM78" i="7"/>
  <c r="AM79" i="7"/>
  <c r="AM83" i="7"/>
  <c r="AM84" i="7"/>
  <c r="AL67" i="7"/>
  <c r="AL68" i="7"/>
  <c r="AL69" i="7"/>
  <c r="AL70" i="7"/>
  <c r="AL73" i="7"/>
  <c r="AL75" i="7"/>
  <c r="AL76" i="7"/>
  <c r="AL77" i="7"/>
  <c r="AL78" i="7"/>
  <c r="AL81" i="7"/>
  <c r="AL82" i="7"/>
  <c r="AL83" i="7"/>
  <c r="AK67" i="7"/>
  <c r="AK68" i="7"/>
  <c r="AK71" i="7"/>
  <c r="AK72" i="7"/>
  <c r="AK73" i="7"/>
  <c r="AK74" i="7"/>
  <c r="AK75" i="7"/>
  <c r="AK79" i="7"/>
  <c r="AK80" i="7"/>
  <c r="AK81" i="7"/>
  <c r="AK82" i="7"/>
  <c r="AK83" i="7"/>
  <c r="AK84" i="7"/>
  <c r="AJ69" i="7"/>
  <c r="AJ71" i="7"/>
  <c r="AJ72" i="7"/>
  <c r="AJ73" i="7"/>
  <c r="AJ74" i="7"/>
  <c r="AJ77" i="7"/>
  <c r="AJ78" i="7"/>
  <c r="AJ79" i="7"/>
  <c r="AJ81" i="7"/>
  <c r="AJ82" i="7"/>
  <c r="AI67" i="7"/>
  <c r="AI68" i="7"/>
  <c r="AI69" i="7"/>
  <c r="AI70" i="7"/>
  <c r="AI71" i="7"/>
  <c r="AI72" i="7"/>
  <c r="AI75" i="7"/>
  <c r="AI76" i="7"/>
  <c r="AI77" i="7"/>
  <c r="AI78" i="7"/>
  <c r="AI79" i="7"/>
  <c r="AI80" i="7"/>
  <c r="AI83" i="7"/>
  <c r="AI84" i="7"/>
  <c r="AH67" i="7"/>
  <c r="AH68" i="7"/>
  <c r="AH69" i="7"/>
  <c r="AH70" i="7"/>
  <c r="AH73" i="7"/>
  <c r="AH74" i="7"/>
  <c r="AH75" i="7"/>
  <c r="AH76" i="7"/>
  <c r="AH77" i="7"/>
  <c r="AH78" i="7"/>
  <c r="AH81" i="7"/>
  <c r="AH82" i="7"/>
  <c r="AH83" i="7"/>
  <c r="AH84" i="7"/>
  <c r="AI66" i="7"/>
  <c r="AJ66" i="7"/>
  <c r="AM66" i="7"/>
  <c r="AH66" i="7"/>
  <c r="AG64" i="7"/>
  <c r="AO64" i="7" s="1"/>
  <c r="AQ64" i="7"/>
  <c r="AG62" i="7"/>
  <c r="AO62" i="7"/>
  <c r="AP62" i="7"/>
  <c r="AQ62" i="7"/>
  <c r="AT62" i="7"/>
  <c r="AN62" i="7"/>
  <c r="AG60" i="7"/>
  <c r="AO60" i="7" s="1"/>
  <c r="AQ60" i="7"/>
  <c r="AT60" i="7"/>
  <c r="AG58" i="7"/>
  <c r="AP58" i="7" s="1"/>
  <c r="AO58" i="7"/>
  <c r="AG56" i="7"/>
  <c r="AQ56" i="7"/>
  <c r="AG54" i="7"/>
  <c r="AO54" i="7"/>
  <c r="AP54" i="7"/>
  <c r="AQ54" i="7"/>
  <c r="AT54" i="7"/>
  <c r="AN54" i="7"/>
  <c r="AG52" i="7"/>
  <c r="AO52" i="7" s="1"/>
  <c r="AQ52" i="7"/>
  <c r="AT52" i="7"/>
  <c r="AG50" i="7"/>
  <c r="AP50" i="7" s="1"/>
  <c r="AO50" i="7"/>
  <c r="AG48" i="7"/>
  <c r="AN48" i="7" s="1"/>
  <c r="AQ48" i="7"/>
  <c r="AG46" i="7"/>
  <c r="AM47" i="7"/>
  <c r="AM48" i="7"/>
  <c r="AM49" i="7"/>
  <c r="AM52" i="7"/>
  <c r="AM53" i="7"/>
  <c r="AM54" i="7"/>
  <c r="AM56" i="7"/>
  <c r="AM57" i="7"/>
  <c r="AM60" i="7"/>
  <c r="AM61" i="7"/>
  <c r="AM62" i="7"/>
  <c r="AM63" i="7"/>
  <c r="AM64" i="7"/>
  <c r="AL50" i="7"/>
  <c r="AL51" i="7"/>
  <c r="AL52" i="7"/>
  <c r="AL53" i="7"/>
  <c r="AL54" i="7"/>
  <c r="AL55" i="7"/>
  <c r="AL58" i="7"/>
  <c r="AL60" i="7"/>
  <c r="AL61" i="7"/>
  <c r="AL62" i="7"/>
  <c r="AL63" i="7"/>
  <c r="AK48" i="7"/>
  <c r="AK49" i="7"/>
  <c r="AK50" i="7"/>
  <c r="AK52" i="7"/>
  <c r="AK53" i="7"/>
  <c r="AK56" i="7"/>
  <c r="AK57" i="7"/>
  <c r="AK58" i="7"/>
  <c r="AK59" i="7"/>
  <c r="AK60" i="7"/>
  <c r="AK64" i="7"/>
  <c r="AJ47" i="7"/>
  <c r="AJ48" i="7"/>
  <c r="AJ49" i="7"/>
  <c r="AJ50" i="7"/>
  <c r="AJ51" i="7"/>
  <c r="AJ54" i="7"/>
  <c r="AJ56" i="7"/>
  <c r="AJ57" i="7"/>
  <c r="AJ58" i="7"/>
  <c r="AJ59" i="7"/>
  <c r="AJ62" i="7"/>
  <c r="AJ63" i="7"/>
  <c r="AJ64" i="7"/>
  <c r="AI48" i="7"/>
  <c r="AI49" i="7"/>
  <c r="AI52" i="7"/>
  <c r="AI53" i="7"/>
  <c r="AI54" i="7"/>
  <c r="AI55" i="7"/>
  <c r="AI56" i="7"/>
  <c r="AI60" i="7"/>
  <c r="AI61" i="7"/>
  <c r="AI62" i="7"/>
  <c r="AI63" i="7"/>
  <c r="AI64" i="7"/>
  <c r="AH47" i="7"/>
  <c r="AH50" i="7"/>
  <c r="AH52" i="7"/>
  <c r="AH53" i="7"/>
  <c r="AH54" i="7"/>
  <c r="AH55" i="7"/>
  <c r="AH58" i="7"/>
  <c r="AH59" i="7"/>
  <c r="AH60" i="7"/>
  <c r="AH62" i="7"/>
  <c r="AH63" i="7"/>
  <c r="AJ46" i="7"/>
  <c r="AK46" i="7"/>
  <c r="AL46" i="7"/>
  <c r="AM46" i="7"/>
  <c r="AH46" i="7"/>
  <c r="AG44" i="7"/>
  <c r="AQ44" i="7"/>
  <c r="AR44" i="7"/>
  <c r="AS44" i="7"/>
  <c r="AT44" i="7"/>
  <c r="AN44" i="7"/>
  <c r="AG42" i="7"/>
  <c r="AG40" i="7"/>
  <c r="AS40" i="7" s="1"/>
  <c r="AQ40" i="7"/>
  <c r="AR40" i="7"/>
  <c r="AG38" i="7"/>
  <c r="AR38" i="7" s="1"/>
  <c r="AQ38" i="7"/>
  <c r="AS38" i="7"/>
  <c r="AT38" i="7"/>
  <c r="AG36" i="7"/>
  <c r="AQ36" i="7"/>
  <c r="AR36" i="7"/>
  <c r="AS36" i="7"/>
  <c r="AT36" i="7"/>
  <c r="AN36" i="7"/>
  <c r="AG34" i="7"/>
  <c r="AQ34" i="7" s="1"/>
  <c r="AG32" i="7"/>
  <c r="AS32" i="7" s="1"/>
  <c r="AQ32" i="7"/>
  <c r="AR32" i="7"/>
  <c r="AG30" i="7"/>
  <c r="AR30" i="7" s="1"/>
  <c r="AQ30" i="7"/>
  <c r="AS30" i="7"/>
  <c r="AT30" i="7"/>
  <c r="AG28" i="7"/>
  <c r="AQ28" i="7"/>
  <c r="AR28" i="7"/>
  <c r="AS28" i="7"/>
  <c r="AT28" i="7"/>
  <c r="AN28" i="7"/>
  <c r="AG26" i="7"/>
  <c r="AM30" i="7" s="1"/>
  <c r="AL40" i="7"/>
  <c r="AK34" i="7"/>
  <c r="AK44" i="7"/>
  <c r="AJ36" i="7"/>
  <c r="AI30" i="7"/>
  <c r="AI40" i="7"/>
  <c r="AH32" i="7"/>
  <c r="AH44" i="7"/>
  <c r="AA86" i="7"/>
  <c r="AB86" i="7"/>
  <c r="AC86" i="7"/>
  <c r="AD86" i="7"/>
  <c r="AE86" i="7"/>
  <c r="AF86" i="7"/>
  <c r="AG6" i="7"/>
  <c r="AJ7" i="7" s="1"/>
  <c r="N86" i="7"/>
  <c r="N30" i="7"/>
  <c r="N8" i="7"/>
  <c r="AG10" i="7"/>
  <c r="AP10" i="7" s="1"/>
  <c r="AN10" i="7"/>
  <c r="AG12" i="7"/>
  <c r="AP12" i="7" s="1"/>
  <c r="AN12" i="7"/>
  <c r="AO12" i="7"/>
  <c r="AG14" i="7"/>
  <c r="AP14" i="7" s="1"/>
  <c r="AO14" i="7"/>
  <c r="AQ14" i="7"/>
  <c r="AG16" i="7"/>
  <c r="AP16" i="7" s="1"/>
  <c r="AN16" i="7"/>
  <c r="AQ16" i="7"/>
  <c r="AR16" i="7"/>
  <c r="AG18" i="7"/>
  <c r="AP18" i="7" s="1"/>
  <c r="AN18" i="7"/>
  <c r="AT18" i="7" s="1"/>
  <c r="AO18" i="7"/>
  <c r="AQ18" i="7"/>
  <c r="AR18" i="7"/>
  <c r="AS18" i="7"/>
  <c r="AG20" i="7"/>
  <c r="AP20" i="7" s="1"/>
  <c r="AN20" i="7"/>
  <c r="AO20" i="7"/>
  <c r="AQ20" i="7"/>
  <c r="AR20" i="7"/>
  <c r="AS20" i="7"/>
  <c r="AT20" i="7"/>
  <c r="AG22" i="7"/>
  <c r="AP22" i="7" s="1"/>
  <c r="AQ22" i="7"/>
  <c r="AR22" i="7"/>
  <c r="AS22" i="7"/>
  <c r="AG24" i="7"/>
  <c r="AP24" i="7" s="1"/>
  <c r="AG8" i="7"/>
  <c r="AP8" i="7" s="1"/>
  <c r="AN8" i="7"/>
  <c r="AM7" i="7"/>
  <c r="AL7" i="7"/>
  <c r="AK7" i="7"/>
  <c r="AI7" i="7"/>
  <c r="AI6" i="7"/>
  <c r="AK6" i="7"/>
  <c r="AM6" i="7"/>
  <c r="AH8" i="7"/>
  <c r="AH10" i="7"/>
  <c r="AH12" i="7"/>
  <c r="AH16" i="7"/>
  <c r="AH18" i="7"/>
  <c r="AH20" i="7"/>
  <c r="AH22" i="7"/>
  <c r="AH24" i="7"/>
  <c r="AM8" i="7"/>
  <c r="AH1" i="7"/>
  <c r="AH7" i="7"/>
  <c r="AJ6" i="7"/>
  <c r="AI22" i="7"/>
  <c r="AI18" i="7"/>
  <c r="AI14" i="7"/>
  <c r="AI10" i="7"/>
  <c r="AJ20" i="7"/>
  <c r="AJ16" i="7"/>
  <c r="AJ12" i="7"/>
  <c r="AJ8" i="7"/>
  <c r="AK22" i="7"/>
  <c r="AK18" i="7"/>
  <c r="AK14" i="7"/>
  <c r="AK10" i="7"/>
  <c r="AL24" i="7"/>
  <c r="AL20" i="7"/>
  <c r="AL16" i="7"/>
  <c r="AL12" i="7"/>
  <c r="AL8" i="7"/>
  <c r="AM22" i="7"/>
  <c r="AM18" i="7"/>
  <c r="AM14" i="7"/>
  <c r="AM10" i="7"/>
  <c r="AH6" i="7"/>
  <c r="AL6" i="7"/>
  <c r="AI24" i="7"/>
  <c r="AI20" i="7"/>
  <c r="AI16" i="7"/>
  <c r="AI12" i="7"/>
  <c r="AI8" i="7"/>
  <c r="AJ22" i="7"/>
  <c r="AJ18" i="7"/>
  <c r="AJ14" i="7"/>
  <c r="AJ10" i="7"/>
  <c r="AK24" i="7"/>
  <c r="AK20" i="7"/>
  <c r="AK16" i="7"/>
  <c r="AK12" i="7"/>
  <c r="AK8" i="7"/>
  <c r="AL22" i="7"/>
  <c r="AL18" i="7"/>
  <c r="AL14" i="7"/>
  <c r="AL10" i="7"/>
  <c r="AM24" i="7"/>
  <c r="AM20" i="7"/>
  <c r="AM16" i="7"/>
  <c r="AM12" i="7"/>
  <c r="AT12" i="7" l="1"/>
  <c r="AO42" i="7"/>
  <c r="AP42" i="7"/>
  <c r="AH29" i="7"/>
  <c r="AK29" i="7"/>
  <c r="AR56" i="7"/>
  <c r="AS56" i="7"/>
  <c r="AL26" i="7"/>
  <c r="AR8" i="7"/>
  <c r="AQ24" i="7"/>
  <c r="AO22" i="7"/>
  <c r="AS12" i="7"/>
  <c r="AR10" i="7"/>
  <c r="AK26" i="7"/>
  <c r="AH37" i="7"/>
  <c r="AH27" i="7"/>
  <c r="AI33" i="7"/>
  <c r="AJ41" i="7"/>
  <c r="AJ31" i="7"/>
  <c r="AK37" i="7"/>
  <c r="AK27" i="7"/>
  <c r="AL35" i="7"/>
  <c r="AM41" i="7"/>
  <c r="AM31" i="7"/>
  <c r="AN32" i="7"/>
  <c r="AS34" i="7"/>
  <c r="AN40" i="7"/>
  <c r="AS42" i="7"/>
  <c r="AM50" i="7"/>
  <c r="AM58" i="7"/>
  <c r="AL48" i="7"/>
  <c r="AL56" i="7"/>
  <c r="AL64" i="7"/>
  <c r="AK54" i="7"/>
  <c r="AK62" i="7"/>
  <c r="AJ52" i="7"/>
  <c r="AJ60" i="7"/>
  <c r="AI50" i="7"/>
  <c r="AI58" i="7"/>
  <c r="AH48" i="7"/>
  <c r="AH56" i="7"/>
  <c r="AH64" i="7"/>
  <c r="AM51" i="7"/>
  <c r="AM59" i="7"/>
  <c r="AL49" i="7"/>
  <c r="AL57" i="7"/>
  <c r="AK47" i="7"/>
  <c r="AK55" i="7"/>
  <c r="AK63" i="7"/>
  <c r="AJ53" i="7"/>
  <c r="AJ61" i="7"/>
  <c r="AI51" i="7"/>
  <c r="AI59" i="7"/>
  <c r="AH49" i="7"/>
  <c r="AH57" i="7"/>
  <c r="AI46" i="7"/>
  <c r="AT50" i="7"/>
  <c r="AP52" i="7"/>
  <c r="AR54" i="7"/>
  <c r="AS54" i="7"/>
  <c r="AT58" i="7"/>
  <c r="AP60" i="7"/>
  <c r="AR62" i="7"/>
  <c r="AS62" i="7"/>
  <c r="AT68" i="7"/>
  <c r="AN68" i="7"/>
  <c r="AR72" i="7"/>
  <c r="AT76" i="7"/>
  <c r="AN76" i="7"/>
  <c r="AR80" i="7"/>
  <c r="AL30" i="7"/>
  <c r="AG86" i="7"/>
  <c r="AJ43" i="7"/>
  <c r="AL37" i="7"/>
  <c r="AN42" i="7"/>
  <c r="AH38" i="7"/>
  <c r="AQ8" i="7"/>
  <c r="AO24" i="7"/>
  <c r="AN22" i="7"/>
  <c r="AT22" i="7" s="1"/>
  <c r="AS14" i="7"/>
  <c r="AR12" i="7"/>
  <c r="AQ10" i="7"/>
  <c r="AJ26" i="7"/>
  <c r="AH36" i="7"/>
  <c r="AI42" i="7"/>
  <c r="AI32" i="7"/>
  <c r="AJ40" i="7"/>
  <c r="AJ28" i="7"/>
  <c r="AK36" i="7"/>
  <c r="AL44" i="7"/>
  <c r="AL32" i="7"/>
  <c r="AM40" i="7"/>
  <c r="AO28" i="7"/>
  <c r="AP28" i="7"/>
  <c r="AT32" i="7"/>
  <c r="AR34" i="7"/>
  <c r="AO36" i="7"/>
  <c r="AP36" i="7"/>
  <c r="AT40" i="7"/>
  <c r="AR42" i="7"/>
  <c r="AO44" i="7"/>
  <c r="AP44" i="7"/>
  <c r="AH61" i="7"/>
  <c r="AH51" i="7"/>
  <c r="AI57" i="7"/>
  <c r="AI47" i="7"/>
  <c r="AJ55" i="7"/>
  <c r="AK61" i="7"/>
  <c r="AK51" i="7"/>
  <c r="AL59" i="7"/>
  <c r="AL47" i="7"/>
  <c r="AM55" i="7"/>
  <c r="AQ50" i="7"/>
  <c r="AN56" i="7"/>
  <c r="AQ58" i="7"/>
  <c r="AN64" i="7"/>
  <c r="AJ80" i="7"/>
  <c r="AJ70" i="7"/>
  <c r="AK76" i="7"/>
  <c r="AL84" i="7"/>
  <c r="AL74" i="7"/>
  <c r="AM80" i="7"/>
  <c r="AM70" i="7"/>
  <c r="AS70" i="7"/>
  <c r="AQ72" i="7"/>
  <c r="AQ80" i="7"/>
  <c r="AM27" i="7"/>
  <c r="AM35" i="7"/>
  <c r="AM43" i="7"/>
  <c r="AL33" i="7"/>
  <c r="AL41" i="7"/>
  <c r="AK31" i="7"/>
  <c r="AK39" i="7"/>
  <c r="AJ29" i="7"/>
  <c r="AJ37" i="7"/>
  <c r="AI27" i="7"/>
  <c r="AI35" i="7"/>
  <c r="AI43" i="7"/>
  <c r="AH33" i="7"/>
  <c r="AH41" i="7"/>
  <c r="AM26" i="7"/>
  <c r="AM28" i="7"/>
  <c r="AM36" i="7"/>
  <c r="AM44" i="7"/>
  <c r="AL34" i="7"/>
  <c r="AL42" i="7"/>
  <c r="AK32" i="7"/>
  <c r="AK40" i="7"/>
  <c r="AJ30" i="7"/>
  <c r="AJ38" i="7"/>
  <c r="AI28" i="7"/>
  <c r="AI36" i="7"/>
  <c r="AI44" i="7"/>
  <c r="AH34" i="7"/>
  <c r="AH42" i="7"/>
  <c r="AH26" i="7"/>
  <c r="AH39" i="7"/>
  <c r="AJ33" i="7"/>
  <c r="AL27" i="7"/>
  <c r="AR48" i="7"/>
  <c r="AS48" i="7"/>
  <c r="AT78" i="7"/>
  <c r="AN78" i="7"/>
  <c r="AS10" i="7"/>
  <c r="AO8" i="7"/>
  <c r="AT8" i="7" s="1"/>
  <c r="AN24" i="7"/>
  <c r="AS16" i="7"/>
  <c r="AT16" i="7" s="1"/>
  <c r="AR14" i="7"/>
  <c r="AQ12" i="7"/>
  <c r="AO10" i="7"/>
  <c r="AT10" i="7" s="1"/>
  <c r="AI26" i="7"/>
  <c r="AH35" i="7"/>
  <c r="AI41" i="7"/>
  <c r="AI31" i="7"/>
  <c r="AJ39" i="7"/>
  <c r="AJ27" i="7"/>
  <c r="AK35" i="7"/>
  <c r="AL43" i="7"/>
  <c r="AL31" i="7"/>
  <c r="AM39" i="7"/>
  <c r="AM29" i="7"/>
  <c r="AN30" i="7"/>
  <c r="AN38" i="7"/>
  <c r="AQ42" i="7"/>
  <c r="AT48" i="7"/>
  <c r="AR52" i="7"/>
  <c r="AS52" i="7"/>
  <c r="AT56" i="7"/>
  <c r="AR60" i="7"/>
  <c r="AS60" i="7"/>
  <c r="AT64" i="7"/>
  <c r="AT66" i="7"/>
  <c r="AM73" i="7"/>
  <c r="AM81" i="7"/>
  <c r="AL71" i="7"/>
  <c r="AL79" i="7"/>
  <c r="AK69" i="7"/>
  <c r="AK77" i="7"/>
  <c r="AJ67" i="7"/>
  <c r="AJ75" i="7"/>
  <c r="AJ83" i="7"/>
  <c r="AI73" i="7"/>
  <c r="AI81" i="7"/>
  <c r="AH71" i="7"/>
  <c r="AH79" i="7"/>
  <c r="AK66" i="7"/>
  <c r="AN66" i="7"/>
  <c r="AM74" i="7"/>
  <c r="AM82" i="7"/>
  <c r="AL72" i="7"/>
  <c r="AL80" i="7"/>
  <c r="AK70" i="7"/>
  <c r="AK78" i="7"/>
  <c r="AJ68" i="7"/>
  <c r="AJ76" i="7"/>
  <c r="AJ84" i="7"/>
  <c r="AI74" i="7"/>
  <c r="AI82" i="7"/>
  <c r="AH72" i="7"/>
  <c r="AH80" i="7"/>
  <c r="AL66" i="7"/>
  <c r="AR70" i="7"/>
  <c r="AP72" i="7"/>
  <c r="AT74" i="7"/>
  <c r="AN74" i="7"/>
  <c r="AR78" i="7"/>
  <c r="AP80" i="7"/>
  <c r="AT82" i="7"/>
  <c r="AN82" i="7"/>
  <c r="AM68" i="7"/>
  <c r="AS68" i="7"/>
  <c r="AQ70" i="7"/>
  <c r="AS76" i="7"/>
  <c r="AQ78" i="7"/>
  <c r="AR84" i="7"/>
  <c r="AH43" i="7"/>
  <c r="AH31" i="7"/>
  <c r="AI39" i="7"/>
  <c r="AI29" i="7"/>
  <c r="AJ35" i="7"/>
  <c r="AK43" i="7"/>
  <c r="AK33" i="7"/>
  <c r="AL39" i="7"/>
  <c r="AL29" i="7"/>
  <c r="AM37" i="7"/>
  <c r="AP48" i="7"/>
  <c r="AR50" i="7"/>
  <c r="AS50" i="7"/>
  <c r="AP56" i="7"/>
  <c r="AR58" i="7"/>
  <c r="AS58" i="7"/>
  <c r="AP64" i="7"/>
  <c r="AP70" i="7"/>
  <c r="AT72" i="7"/>
  <c r="AN72" i="7"/>
  <c r="AP78" i="7"/>
  <c r="AT80" i="7"/>
  <c r="AN80" i="7"/>
  <c r="AO16" i="7"/>
  <c r="AN14" i="7"/>
  <c r="AH40" i="7"/>
  <c r="AH30" i="7"/>
  <c r="AI38" i="7"/>
  <c r="AJ44" i="7"/>
  <c r="AJ34" i="7"/>
  <c r="AK42" i="7"/>
  <c r="AK30" i="7"/>
  <c r="AL38" i="7"/>
  <c r="AL28" i="7"/>
  <c r="AM34" i="7"/>
  <c r="AO32" i="7"/>
  <c r="AP32" i="7"/>
  <c r="AO40" i="7"/>
  <c r="AP40" i="7"/>
  <c r="AO48" i="7"/>
  <c r="AN52" i="7"/>
  <c r="AO56" i="7"/>
  <c r="AN60" i="7"/>
  <c r="AQ68" i="7"/>
  <c r="AQ76" i="7"/>
  <c r="AO78" i="7"/>
  <c r="AM38" i="7"/>
  <c r="AO34" i="7"/>
  <c r="AP34" i="7"/>
  <c r="AS24" i="7"/>
  <c r="AI37" i="7"/>
  <c r="AK41" i="7"/>
  <c r="AM33" i="7"/>
  <c r="AN34" i="7"/>
  <c r="AR64" i="7"/>
  <c r="AS64" i="7"/>
  <c r="AT70" i="7"/>
  <c r="AN70" i="7"/>
  <c r="AS8" i="7"/>
  <c r="AR24" i="7"/>
  <c r="AH28" i="7"/>
  <c r="AI34" i="7"/>
  <c r="AJ42" i="7"/>
  <c r="AJ32" i="7"/>
  <c r="AK38" i="7"/>
  <c r="AK28" i="7"/>
  <c r="AL36" i="7"/>
  <c r="AM42" i="7"/>
  <c r="AM32" i="7"/>
  <c r="AO30" i="7"/>
  <c r="AP30" i="7"/>
  <c r="AT34" i="7"/>
  <c r="AO38" i="7"/>
  <c r="AP38" i="7"/>
  <c r="AT42" i="7"/>
  <c r="AN50" i="7"/>
  <c r="AN58" i="7"/>
  <c r="AS72" i="7"/>
  <c r="AS80" i="7"/>
  <c r="AS84" i="7"/>
  <c r="AT84" i="7"/>
  <c r="AN84" i="7"/>
  <c r="AJ24" i="7"/>
  <c r="AH2" i="7"/>
  <c r="AH3" i="7" s="1"/>
  <c r="AH14" i="7"/>
  <c r="AT14" i="7" l="1"/>
  <c r="AT24" i="7"/>
</calcChain>
</file>

<file path=xl/sharedStrings.xml><?xml version="1.0" encoding="utf-8"?>
<sst xmlns="http://schemas.openxmlformats.org/spreadsheetml/2006/main" count="1495" uniqueCount="152">
  <si>
    <t>Figure 8.1: Full-Time Faculty Across Race and Ethnicity: Fall 2021</t>
  </si>
  <si>
    <t>American Indian or Alaska Native</t>
  </si>
  <si>
    <t>%</t>
  </si>
  <si>
    <t>Freq.</t>
  </si>
  <si>
    <t>Asian</t>
  </si>
  <si>
    <t>Black or African American</t>
  </si>
  <si>
    <t>Hispanic or Latino</t>
  </si>
  <si>
    <t>Native Hawaiian or other Pacific Islander</t>
  </si>
  <si>
    <t>White</t>
  </si>
  <si>
    <t>More than one race</t>
  </si>
  <si>
    <t>Race or ethnicity unknown</t>
  </si>
  <si>
    <t>International faculty</t>
  </si>
  <si>
    <t>Total</t>
  </si>
  <si>
    <t>Source: U.S. Department of Education, Integrated Postsecondary Education Data System, 2021</t>
  </si>
  <si>
    <t>Note:</t>
  </si>
  <si>
    <t>Data reflect full-time instructional staff with faculty status at all Title IV eligible, degree-granting institutions.</t>
  </si>
  <si>
    <t>Figure 8.2: Full-Time Faculty Across Faculty Ranks, by Race and Ethnicity: Fall 2021</t>
  </si>
  <si>
    <t>Full Professor</t>
  </si>
  <si>
    <t>Associate Professor</t>
  </si>
  <si>
    <t>Assistant Professor</t>
  </si>
  <si>
    <t>Instructors and Lecturers</t>
  </si>
  <si>
    <t>No Academic Rank</t>
  </si>
  <si>
    <t>All racial and ethnic groups</t>
  </si>
  <si>
    <t xml:space="preserve">Note: </t>
  </si>
  <si>
    <t>Figure 8.3: Full-Time Faculty Across Race and Ethnicity, by Faculty Rank: Fall 2021</t>
  </si>
  <si>
    <t>Table 36.2: Faculty Rank and Tenure Status by Sector and Race</t>
  </si>
  <si>
    <t xml:space="preserve">Total in Each Rank by Sector </t>
  </si>
  <si>
    <t>Professors</t>
  </si>
  <si>
    <t>Associate Professors</t>
  </si>
  <si>
    <t>Assistant Professors</t>
  </si>
  <si>
    <t>Instructors</t>
  </si>
  <si>
    <t>Lecturers</t>
  </si>
  <si>
    <t>No academic rank</t>
  </si>
  <si>
    <t>total difference</t>
  </si>
  <si>
    <t>Tenured</t>
  </si>
  <si>
    <t>On-Tenure Track</t>
  </si>
  <si>
    <t>Not on tenure track/No tenure system</t>
  </si>
  <si>
    <t>Total Professors</t>
  </si>
  <si>
    <t>Total Associate Professors</t>
  </si>
  <si>
    <t>Total Assistant Professors</t>
  </si>
  <si>
    <t>Total Instructors</t>
  </si>
  <si>
    <t>Total Lecturers</t>
  </si>
  <si>
    <t>Total No Academic Rank</t>
  </si>
  <si>
    <t xml:space="preserve"> Associate Professors</t>
  </si>
  <si>
    <t>Primarily Four-Year Degree Granting or above, Public</t>
  </si>
  <si>
    <t>Hispanic</t>
  </si>
  <si>
    <t>Native Hawaiian or Other Pacific Islander</t>
  </si>
  <si>
    <t>Two or more races</t>
  </si>
  <si>
    <t>Race/ethnicity unknown</t>
  </si>
  <si>
    <t>Nonresident alien</t>
  </si>
  <si>
    <t>Primarily Four-Year Degree Granting or above, Private Not for Profit</t>
  </si>
  <si>
    <t>Primarily Two-Year Degree Granting, Public</t>
  </si>
  <si>
    <t>Degree Granting, For Profit</t>
  </si>
  <si>
    <t>-</t>
  </si>
  <si>
    <t>Figure 8.4: Full-time Faculty Across Sectors, by Race and Ethnicity: Fall 2021</t>
  </si>
  <si>
    <t>Public Four-Year</t>
  </si>
  <si>
    <t>Private Nonprofit Four-Year</t>
  </si>
  <si>
    <t>Public Two-Year</t>
  </si>
  <si>
    <t>For-Profit</t>
  </si>
  <si>
    <t>Notes:</t>
  </si>
  <si>
    <t>Data reflect full-time instructional staff with faculty status at Title IV eligible, degree-granting public four-year, private nonprofit four-year, public two-year, and for-profit institutions.</t>
  </si>
  <si>
    <t>Institutions were categorized into sectors based upon control of the institution and the length of the predominant award granted.</t>
  </si>
  <si>
    <t>Figure 8.5: Full-Time Faculty Across Race and Ethnicity, by Sector: Fall 2021</t>
  </si>
  <si>
    <t>R1 Doctoral Institutions</t>
  </si>
  <si>
    <t>Full Professors</t>
  </si>
  <si>
    <t xml:space="preserve">Assistant Professors </t>
  </si>
  <si>
    <t xml:space="preserve">Total </t>
  </si>
  <si>
    <t>Other Doctoral Institutions</t>
  </si>
  <si>
    <t>Master's Institutions</t>
  </si>
  <si>
    <t>Bachelor's Institutions</t>
  </si>
  <si>
    <t>Associate Institutions</t>
  </si>
  <si>
    <t>Special Focus Institutions</t>
  </si>
  <si>
    <t>Tribal Colleges and Universities</t>
  </si>
  <si>
    <t xml:space="preserve">Data reflect full-time instructional staff with faculty status at Title IV eligible, degree-granting institutions that were classified by the 2018 Carnegie Basic Classification. </t>
  </si>
  <si>
    <t>Figure 8.13: Full-time Faculty at Public Four-Year Institutions Across Faculty Ranks, by Race and Ethnicity: Fall 2021</t>
  </si>
  <si>
    <t xml:space="preserve">Notes: </t>
  </si>
  <si>
    <t>Data reflect full-time instructional staff with faculty status at Title IV eligible, degree-granting public four-year institutions.</t>
  </si>
  <si>
    <t>Figure 8.14: Full-time Faculty at Private Nonprofit Four-Year Institutions Across Faculty Ranks, by Race and Ethnicity: Fall 2021</t>
  </si>
  <si>
    <t>Data reflect full-time instructional staff with faculty status at Title IV eligible, degree-granting private nonprofit four-year institutions.</t>
  </si>
  <si>
    <t>Figure 8.15: Full-time Faculty at Public Two-Year Institutions Across Faculty Ranks, by Race and Ethnicity: Fall 2021</t>
  </si>
  <si>
    <t>Data reflect full-time instructional staff with faculty status at Title IV eligible, degree-granting public two-year institutions.</t>
  </si>
  <si>
    <t>Data reflect full-time instructional staff with faculty status at Title IV eligible, degree-granting for-profit institutions.</t>
  </si>
  <si>
    <t>Table 8.1: Full-Time Faculty at Public Four-Year Institutions Across Faculty Ranks and Tenure Status, by Race and Ethnicity: Fall 2021</t>
  </si>
  <si>
    <t>Instructors, Lecturers, and Faculty with No Academic Rank</t>
  </si>
  <si>
    <t>On Tenure Track</t>
  </si>
  <si>
    <t>Not on Tenure Track or No Tenure System</t>
  </si>
  <si>
    <t>Table 8.2: Full-Time Faculty at Private Nonprofit Four-Year Institutions Across Faculty Ranks and Tenure Status, by Race and Ethnicity: Fall 2021</t>
  </si>
  <si>
    <t>Table 8.3: Full-Time Faculty at Public Two-Year Institutions Across Faculty Ranks and Tenure Status, by Race and Ethnicity: Fall 2021</t>
  </si>
  <si>
    <t>Figure 8.17: New Hires of Full-Time Faculty Across Race and Ethnicity, by Sector: Fall 2021</t>
  </si>
  <si>
    <t>All Institutions</t>
  </si>
  <si>
    <t>Data for "All Institutions" reflect new hires with faculty status at all Title IV eligible, degree-granting institutions.</t>
  </si>
  <si>
    <t>Figure 8.18: New Hires of Full-Time Faculty Across Race and Ethnicity, by Carnegie Classification: Fall 2021</t>
  </si>
  <si>
    <t>Institutions were categorized based on the 2018 Carnegie Basic Classification.</t>
  </si>
  <si>
    <t>Figure 8.19: Part-time Faculty Across Race and Ethnicity: Fall 2021</t>
  </si>
  <si>
    <t>Data reflect part-time instructional staff at all Title IV eligible, degree-granting institutions.</t>
  </si>
  <si>
    <t>Figure 8.20: Part-time Faculty Across Sectors, by Race and Ethnicity: Fall 2021</t>
  </si>
  <si>
    <t>Data reflect part-time instructional staff at Title IV eligible, degree-granting public four-year, private nonprofit four-year, public two-year, and for-profit institutions.</t>
  </si>
  <si>
    <t>Figure 8.21: Part-time Faculty Across Race and Ethnicity, by Sector: Fall 2021</t>
  </si>
  <si>
    <t>Table 8.4: Full-time Staff Across Race and Ethnicity, by Occupation Classification: Fall 2021</t>
  </si>
  <si>
    <t>All Full-time staff</t>
  </si>
  <si>
    <t>Librarians, Curators, and Archivists</t>
  </si>
  <si>
    <t xml:space="preserve">Student and Academic Affairs and Other Education Services </t>
  </si>
  <si>
    <t>Management Occupations</t>
  </si>
  <si>
    <t>Business and Financial Operations</t>
  </si>
  <si>
    <t> Computer, Engineering, and Science</t>
  </si>
  <si>
    <t> Community Service, Legal, Arts, and Media</t>
  </si>
  <si>
    <t>Service Occupations</t>
  </si>
  <si>
    <t> Sales and Related Occupations</t>
  </si>
  <si>
    <t> Office and Administrative Support</t>
  </si>
  <si>
    <t> Natural Resources, Construction, and Maintenance</t>
  </si>
  <si>
    <t> Production, Transportation, and Material Moving</t>
  </si>
  <si>
    <t>Data reflect full-time staff at all Title IV eligible, degree-granting institutions.</t>
  </si>
  <si>
    <t>Table does not include instructional, research, and public service staff.</t>
  </si>
  <si>
    <t>Table 8.5: Part-time Staff Across Race and Ethnicity, by Occupation Classification: Fall 2021</t>
  </si>
  <si>
    <t>All Part-time Staff</t>
  </si>
  <si>
    <t>Data reflect part-time staff at all Title IV eligible, degree-granting institutions.</t>
  </si>
  <si>
    <t>Table 8.6: New Full-time Staff Hires Across Race and Ethnicity, by Occupation Classification: Fall 2021</t>
  </si>
  <si>
    <t>All Full-time New Hires</t>
  </si>
  <si>
    <t>Librarians, Curators, and Archivists and Student and Academic Affairs and Other Education Services</t>
  </si>
  <si>
    <t>Data reflect new full-time staff hires at all Title IV eligible, degree-granting institutions.</t>
  </si>
  <si>
    <t>Asian or Asian American</t>
  </si>
  <si>
    <t>Asian Indian</t>
  </si>
  <si>
    <t>Middle Eastern or Arab American</t>
  </si>
  <si>
    <t>White or White American</t>
  </si>
  <si>
    <t>Race not listed</t>
  </si>
  <si>
    <t>Source: American Council on Education, American College President Study, 2022</t>
  </si>
  <si>
    <t>Data on individuals of more than one race were not collected prior to 2001.</t>
  </si>
  <si>
    <t>In 2016, ACE introduced a new racial and ethnic category to allow presidents to identify as Middle Eastern or Arab American.</t>
  </si>
  <si>
    <t>In 2022, ACE introduced two new racial and ethnic categories to allow presidents to identify as Asian Indian and Native Hawaiian or other Pacific Islander.</t>
  </si>
  <si>
    <t xml:space="preserve">In 2022, presidents were able to report that they identified with a racial or ethnic group not listed in the survey. </t>
  </si>
  <si>
    <t>Totals may not add to 100 percent due to rounding.</t>
  </si>
  <si>
    <t>Figure 8.24: College and University Presidents Across Race and Ethnicity, by Gender: 2022</t>
  </si>
  <si>
    <t>Men</t>
  </si>
  <si>
    <t>Women</t>
  </si>
  <si>
    <t>Figure 8.25: College and University Presidents Across Carnegie Classifications, by Race and Ethnicity: 2022</t>
  </si>
  <si>
    <t>Doctoral Institutions</t>
  </si>
  <si>
    <t xml:space="preserve">In 2022 ACPS, institutions were categorized into five groups—doctoral, master’s, bachelor's, associate, and special focus institutions, based on the 2021 Carnegie Basic Classification. Institutions not listed in the 2021 Carnegie Basic Classification were classified into one of the five institutional groups based on the level of the degrees they predominantly offer. </t>
  </si>
  <si>
    <t>Figure 8.26: College and University Presidents Across Race and Ethnicity, by Carnegie Classification: 2022</t>
  </si>
  <si>
    <t>Doctoral  Institutions</t>
  </si>
  <si>
    <t xml:space="preserve">  </t>
  </si>
  <si>
    <t xml:space="preserve">In ACPS of 2022, institutions were categorized into five groups—doctoral, master’s, bachelor's, associate, and special focus institutions, based on the 2021 Carnegie Basic Classification. Institutions not listed in the 2021 Carnegie Basic Classification were classified into one of the five institutional groups based on the level of the degrees they predominantly offer. </t>
  </si>
  <si>
    <t xml:space="preserve">Figure 8.16: Full-Time Faculty at For-Profit Institutions Across Faculty Ranks, by Race and Ethnicity: Fall 2021 </t>
  </si>
  <si>
    <t>Figures 8.23: College and University Presidents Across Race and Ethnicity: 2022</t>
  </si>
  <si>
    <t>Figure 8.22: College and University Presidents Across Race and Ethnicity, Select Years: 1986 to 2022</t>
  </si>
  <si>
    <t>Figure 8.12: Full-time Faculty at Tribal Colleges and Universities Across Faculty Ranks, by Race and Ethnicity: Fall 2021</t>
  </si>
  <si>
    <t>Figure 8.11: Full-time Faculty at Special Focus Institutions Across Faculty Ranks, by Race and Ethnicity: Fall 2021</t>
  </si>
  <si>
    <t>Figure 8.10: Full-time Faculty at Associate Institutions Across Faculty Ranks, by Race and Ethnicity: Fall 2021</t>
  </si>
  <si>
    <t>Figure 8.9: Full-time Faculty at Bachelor's Institutions Across Faculty Ranks, by Race and Ethnicity: Fall 2021</t>
  </si>
  <si>
    <t>Figure 8.8: Full-time Faculty at Master's Institutions Across Faculty Ranks, by Race and Ethnicity: Fall 2021</t>
  </si>
  <si>
    <t>Figure 8.7: Full-time Faculty at Other Doctoral Institutions Across Faculty Ranks, by Race and Ethnicity: Fall 2021</t>
  </si>
  <si>
    <t>Figure 8.6: Full-time Faculty at R1 Doctoral Institutions Across Faculty Ranks, by Race and Ethnicity: Fall 2021</t>
  </si>
  <si>
    <t>Healthcare Practitioners and Technical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</si>
</sst>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_(* #,##0_);_(* \(#,##0\);_(* &quot;-&quot;??_);_(@_)"/>
    <numFmt numFmtId="166" formatCode="_(* #,##0.000_);_(* \(#,##0.000\);_(* &quot;-&quot;??_);_(@_)"/>
    <numFmt numFmtId="167" formatCode="0.000"/>
    <numFmt numFmtId="168" formatCode="0.0\%"/>
    <numFmt numFmtId="169" formatCode="0.0"/>
    <numFmt numFmtId="170" formatCode="0.0000000000000"/>
    <numFmt numFmtId="171" formatCode="0.00\%"/>
    <numFmt numFmtId="172" formatCode="0.00000%"/>
    <numFmt numFmtId="173" formatCode="0.0000\%"/>
    <numFmt numFmtId="174" formatCode="_(* #,##0.0_);_(* \(#,##0.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1"/>
      <color rgb="FF444444"/>
      <name val="Calibri"/>
      <family val="2"/>
      <charset val="1"/>
    </font>
    <font>
      <b/>
      <sz val="11"/>
      <color rgb="FF000000"/>
      <name val="Calibri"/>
      <family val="2"/>
    </font>
    <font>
      <b/>
      <sz val="11"/>
      <name val="Calibri"/>
      <family val="2"/>
      <scheme val="minor"/>
    </font>
    <font>
      <b/>
      <sz val="11"/>
      <color theme="1"/>
      <name val="Calibri"/>
      <family val="2"/>
    </font>
    <font>
      <sz val="11"/>
      <name val="Calibri"/>
      <family val="2"/>
    </font>
    <font>
      <sz val="11"/>
      <color theme="8"/>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39">
    <border>
      <left/>
      <right/>
      <top/>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rgb="FF000000"/>
      </right>
      <top/>
      <bottom style="thick">
        <color indexed="64"/>
      </bottom>
      <diagonal/>
    </border>
    <border>
      <left/>
      <right style="thick">
        <color rgb="FF000000"/>
      </right>
      <top/>
      <bottom/>
      <diagonal/>
    </border>
    <border>
      <left/>
      <right/>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top/>
      <bottom/>
      <diagonal/>
    </border>
    <border>
      <left/>
      <right/>
      <top style="thick">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indexed="64"/>
      </left>
      <right/>
      <top/>
      <bottom style="thick">
        <color rgb="FF000000"/>
      </bottom>
      <diagonal/>
    </border>
    <border>
      <left style="thick">
        <color rgb="FF000000"/>
      </left>
      <right style="thick">
        <color rgb="FF000000"/>
      </right>
      <top style="thick">
        <color rgb="FF000000"/>
      </top>
      <bottom/>
      <diagonal/>
    </border>
    <border>
      <left/>
      <right/>
      <top style="thick">
        <color rgb="FF000000"/>
      </top>
      <bottom style="thick">
        <color indexed="64"/>
      </bottom>
      <diagonal/>
    </border>
    <border>
      <left/>
      <right style="thick">
        <color rgb="FF000000"/>
      </right>
      <top style="thick">
        <color rgb="FF000000"/>
      </top>
      <bottom style="thick">
        <color indexed="64"/>
      </bottom>
      <diagonal/>
    </border>
    <border>
      <left/>
      <right style="thick">
        <color indexed="64"/>
      </right>
      <top style="thick">
        <color rgb="FF000000"/>
      </top>
      <bottom/>
      <diagonal/>
    </border>
    <border>
      <left/>
      <right/>
      <top style="thick">
        <color auto="1"/>
      </top>
      <bottom style="thick">
        <color rgb="FF000000"/>
      </bottom>
      <diagonal/>
    </border>
    <border>
      <left style="thick">
        <color rgb="FF000000"/>
      </left>
      <right/>
      <top/>
      <bottom style="thick">
        <color indexed="64"/>
      </bottom>
      <diagonal/>
    </border>
    <border>
      <left/>
      <right style="thick">
        <color indexed="64"/>
      </right>
      <top style="thick">
        <color rgb="FF000000"/>
      </top>
      <bottom style="thick">
        <color rgb="FF000000"/>
      </bottom>
      <diagonal/>
    </border>
    <border>
      <left style="thick">
        <color rgb="FF000000"/>
      </left>
      <right style="thick">
        <color indexed="64"/>
      </right>
      <top style="thick">
        <color rgb="FF000000"/>
      </top>
      <bottom/>
      <diagonal/>
    </border>
    <border>
      <left style="thick">
        <color indexed="64"/>
      </left>
      <right style="thick">
        <color rgb="FF000000"/>
      </right>
      <top style="thick">
        <color rgb="FF000000"/>
      </top>
      <bottom/>
      <diagonal/>
    </border>
    <border>
      <left style="thick">
        <color indexed="64"/>
      </left>
      <right/>
      <top style="thick">
        <color rgb="FF000000"/>
      </top>
      <bottom style="thick">
        <color rgb="FF000000"/>
      </bottom>
      <diagonal/>
    </border>
    <border>
      <left style="thick">
        <color indexed="64"/>
      </left>
      <right/>
      <top style="thick">
        <color indexed="64"/>
      </top>
      <bottom/>
      <diagonal/>
    </border>
    <border>
      <left style="thick">
        <color rgb="FF000000"/>
      </left>
      <right/>
      <top style="thick">
        <color indexed="64"/>
      </top>
      <bottom/>
      <diagonal/>
    </border>
    <border>
      <left style="thick">
        <color rgb="FF000000"/>
      </left>
      <right/>
      <top style="thick">
        <color rgb="FF000000"/>
      </top>
      <bottom style="thick">
        <color indexed="64"/>
      </bottom>
      <diagonal/>
    </border>
    <border>
      <left/>
      <right/>
      <top/>
      <bottom style="medium">
        <color indexed="64"/>
      </bottom>
      <diagonal/>
    </border>
    <border>
      <left/>
      <right style="thick">
        <color indexed="64"/>
      </right>
      <top/>
      <bottom style="medium">
        <color indexed="64"/>
      </bottom>
      <diagonal/>
    </border>
    <border>
      <left/>
      <right/>
      <top style="thin">
        <color indexed="64"/>
      </top>
      <bottom/>
      <diagonal/>
    </border>
    <border>
      <left style="thick">
        <color rgb="FF000000"/>
      </left>
      <right/>
      <top style="thin">
        <color indexed="64"/>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21">
    <xf numFmtId="0" fontId="0" fillId="0" borderId="0" xfId="0"/>
    <xf numFmtId="0" fontId="0" fillId="0" borderId="1" xfId="0" applyBorder="1"/>
    <xf numFmtId="0" fontId="0" fillId="0" borderId="0" xfId="0" applyAlignment="1">
      <alignment horizontal="left"/>
    </xf>
    <xf numFmtId="0" fontId="0" fillId="0" borderId="2" xfId="0" applyBorder="1" applyAlignment="1">
      <alignment horizontal="left"/>
    </xf>
    <xf numFmtId="0" fontId="0" fillId="0" borderId="0" xfId="0"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0" xfId="0" applyAlignment="1">
      <alignment wrapText="1"/>
    </xf>
    <xf numFmtId="164" fontId="0" fillId="0" borderId="0" xfId="0" applyNumberFormat="1"/>
    <xf numFmtId="164" fontId="0" fillId="0" borderId="5" xfId="0" applyNumberFormat="1" applyBorder="1"/>
    <xf numFmtId="165" fontId="0" fillId="0" borderId="0" xfId="0" applyNumberFormat="1"/>
    <xf numFmtId="165" fontId="0" fillId="0" borderId="5" xfId="0" applyNumberFormat="1" applyBorder="1"/>
    <xf numFmtId="164" fontId="1" fillId="0" borderId="0" xfId="0" applyNumberFormat="1" applyFont="1" applyAlignment="1">
      <alignment horizontal="right" wrapText="1"/>
    </xf>
    <xf numFmtId="164" fontId="1" fillId="0" borderId="5" xfId="0" applyNumberFormat="1" applyFont="1" applyBorder="1" applyAlignment="1">
      <alignment horizontal="right" wrapText="1"/>
    </xf>
    <xf numFmtId="165" fontId="1" fillId="0" borderId="0" xfId="0" applyNumberFormat="1" applyFont="1" applyAlignment="1">
      <alignment horizontal="center" wrapText="1"/>
    </xf>
    <xf numFmtId="165" fontId="1" fillId="0" borderId="5" xfId="0" applyNumberFormat="1" applyFont="1" applyBorder="1" applyAlignment="1">
      <alignment horizontal="center" wrapText="1"/>
    </xf>
    <xf numFmtId="165" fontId="0" fillId="0" borderId="5" xfId="1" applyNumberFormat="1" applyFont="1" applyBorder="1" applyAlignment="1">
      <alignment horizontal="right"/>
    </xf>
    <xf numFmtId="164" fontId="0" fillId="0" borderId="0" xfId="2" applyNumberFormat="1" applyFont="1" applyAlignment="1">
      <alignment horizontal="right"/>
    </xf>
    <xf numFmtId="164" fontId="0" fillId="0" borderId="5" xfId="2" applyNumberFormat="1" applyFont="1" applyBorder="1" applyAlignment="1">
      <alignment horizontal="right"/>
    </xf>
    <xf numFmtId="164" fontId="0" fillId="0" borderId="0" xfId="2" applyNumberFormat="1" applyFont="1" applyFill="1" applyBorder="1" applyAlignment="1">
      <alignment horizontal="right"/>
    </xf>
    <xf numFmtId="164" fontId="0" fillId="0" borderId="5" xfId="2" applyNumberFormat="1" applyFont="1" applyFill="1" applyBorder="1" applyAlignment="1">
      <alignment horizontal="right"/>
    </xf>
    <xf numFmtId="165" fontId="0" fillId="0" borderId="0" xfId="1" applyNumberFormat="1" applyFont="1"/>
    <xf numFmtId="165" fontId="0" fillId="0" borderId="5" xfId="1" applyNumberFormat="1" applyFont="1" applyBorder="1"/>
    <xf numFmtId="165" fontId="0" fillId="0" borderId="0" xfId="1" applyNumberFormat="1" applyFont="1" applyBorder="1"/>
    <xf numFmtId="165" fontId="0" fillId="0" borderId="0" xfId="1" applyNumberFormat="1" applyFont="1" applyFill="1" applyBorder="1"/>
    <xf numFmtId="164" fontId="1" fillId="0" borderId="0" xfId="2" applyNumberFormat="1" applyFont="1" applyBorder="1" applyAlignment="1">
      <alignment horizontal="right" wrapText="1"/>
    </xf>
    <xf numFmtId="165" fontId="1" fillId="0" borderId="0" xfId="1" applyNumberFormat="1" applyFont="1" applyBorder="1" applyAlignment="1">
      <alignment horizontal="right" wrapText="1"/>
    </xf>
    <xf numFmtId="165" fontId="1" fillId="0" borderId="5" xfId="1" applyNumberFormat="1" applyFont="1" applyBorder="1" applyAlignment="1">
      <alignment horizontal="right"/>
    </xf>
    <xf numFmtId="164" fontId="1" fillId="0" borderId="5" xfId="0" applyNumberFormat="1" applyFont="1" applyBorder="1" applyAlignment="1">
      <alignment horizontal="right"/>
    </xf>
    <xf numFmtId="165" fontId="0" fillId="0" borderId="1" xfId="0" applyNumberFormat="1" applyBorder="1"/>
    <xf numFmtId="165" fontId="0" fillId="0" borderId="6" xfId="0" applyNumberFormat="1" applyBorder="1"/>
    <xf numFmtId="165" fontId="1" fillId="0" borderId="0" xfId="0" applyNumberFormat="1" applyFont="1" applyAlignment="1">
      <alignment horizontal="right" wrapText="1"/>
    </xf>
    <xf numFmtId="165" fontId="1" fillId="0" borderId="5" xfId="0" applyNumberFormat="1" applyFont="1" applyBorder="1" applyAlignment="1">
      <alignment horizontal="right" wrapText="1"/>
    </xf>
    <xf numFmtId="164" fontId="1" fillId="0" borderId="7" xfId="0" applyNumberFormat="1" applyFont="1" applyBorder="1" applyAlignment="1">
      <alignment horizontal="right" wrapText="1"/>
    </xf>
    <xf numFmtId="0" fontId="0" fillId="2" borderId="0" xfId="0" applyFill="1"/>
    <xf numFmtId="0" fontId="0" fillId="2" borderId="0" xfId="0" applyFill="1" applyAlignment="1">
      <alignment horizontal="center" wrapText="1"/>
    </xf>
    <xf numFmtId="164" fontId="0" fillId="2" borderId="0" xfId="2" applyNumberFormat="1" applyFont="1" applyFill="1" applyBorder="1" applyAlignment="1">
      <alignment horizontal="center" wrapText="1"/>
    </xf>
    <xf numFmtId="0" fontId="0" fillId="3" borderId="0" xfId="0" applyFill="1"/>
    <xf numFmtId="0" fontId="0" fillId="3" borderId="0" xfId="0" applyFill="1" applyAlignment="1">
      <alignment horizontal="center" wrapText="1"/>
    </xf>
    <xf numFmtId="164" fontId="0" fillId="3" borderId="0" xfId="2" applyNumberFormat="1" applyFont="1" applyFill="1" applyBorder="1" applyAlignment="1">
      <alignment horizontal="center" wrapText="1"/>
    </xf>
    <xf numFmtId="164" fontId="1" fillId="2" borderId="0" xfId="2" applyNumberFormat="1" applyFont="1" applyFill="1" applyBorder="1" applyAlignment="1">
      <alignment horizontal="center" wrapText="1"/>
    </xf>
    <xf numFmtId="164" fontId="3" fillId="3" borderId="0" xfId="2" applyNumberFormat="1" applyFont="1" applyFill="1" applyBorder="1" applyAlignment="1">
      <alignment horizontal="center" wrapText="1"/>
    </xf>
    <xf numFmtId="0" fontId="0" fillId="4" borderId="0" xfId="0" applyFill="1"/>
    <xf numFmtId="0" fontId="0" fillId="4" borderId="0" xfId="0" applyFill="1" applyAlignment="1">
      <alignment horizontal="center" wrapText="1"/>
    </xf>
    <xf numFmtId="165" fontId="1" fillId="4" borderId="0" xfId="0" applyNumberFormat="1" applyFont="1" applyFill="1" applyAlignment="1">
      <alignment horizontal="center" wrapText="1"/>
    </xf>
    <xf numFmtId="165" fontId="0" fillId="4" borderId="0" xfId="0" applyNumberFormat="1" applyFill="1" applyAlignment="1">
      <alignment horizontal="center" wrapText="1"/>
    </xf>
    <xf numFmtId="166" fontId="0" fillId="0" borderId="0" xfId="0" applyNumberFormat="1" applyAlignment="1">
      <alignment horizontal="center" wrapText="1"/>
    </xf>
    <xf numFmtId="0" fontId="0" fillId="3" borderId="1" xfId="0" applyFill="1" applyBorder="1"/>
    <xf numFmtId="0" fontId="0" fillId="3" borderId="4" xfId="0" applyFill="1" applyBorder="1" applyAlignment="1">
      <alignment horizontal="center" wrapText="1"/>
    </xf>
    <xf numFmtId="164" fontId="1" fillId="3" borderId="5" xfId="0" applyNumberFormat="1" applyFont="1" applyFill="1" applyBorder="1" applyAlignment="1">
      <alignment horizontal="right" wrapText="1"/>
    </xf>
    <xf numFmtId="165" fontId="1" fillId="3" borderId="5" xfId="0" applyNumberFormat="1" applyFont="1" applyFill="1" applyBorder="1" applyAlignment="1">
      <alignment horizontal="center" wrapText="1"/>
    </xf>
    <xf numFmtId="164" fontId="0" fillId="3" borderId="5" xfId="0" applyNumberFormat="1" applyFill="1" applyBorder="1"/>
    <xf numFmtId="165" fontId="0" fillId="3" borderId="5" xfId="0" applyNumberFormat="1" applyFill="1" applyBorder="1"/>
    <xf numFmtId="164" fontId="1" fillId="3" borderId="5" xfId="0" applyNumberFormat="1" applyFont="1" applyFill="1" applyBorder="1" applyAlignment="1">
      <alignment horizontal="right"/>
    </xf>
    <xf numFmtId="165" fontId="1" fillId="3" borderId="5" xfId="1" applyNumberFormat="1" applyFont="1" applyFill="1" applyBorder="1" applyAlignment="1">
      <alignment horizontal="right"/>
    </xf>
    <xf numFmtId="164" fontId="0" fillId="3" borderId="5" xfId="2" applyNumberFormat="1" applyFont="1" applyFill="1" applyBorder="1" applyAlignment="1">
      <alignment horizontal="right"/>
    </xf>
    <xf numFmtId="165" fontId="0" fillId="3" borderId="5" xfId="1" applyNumberFormat="1" applyFont="1" applyFill="1" applyBorder="1"/>
    <xf numFmtId="165" fontId="1" fillId="3" borderId="5" xfId="0" applyNumberFormat="1" applyFont="1" applyFill="1" applyBorder="1" applyAlignment="1">
      <alignment horizontal="right" wrapText="1"/>
    </xf>
    <xf numFmtId="165" fontId="0" fillId="3" borderId="6" xfId="0" applyNumberFormat="1" applyFill="1" applyBorder="1"/>
    <xf numFmtId="165" fontId="0" fillId="3" borderId="0" xfId="0" applyNumberFormat="1" applyFill="1"/>
    <xf numFmtId="165" fontId="3" fillId="3" borderId="5" xfId="0" applyNumberFormat="1" applyFont="1" applyFill="1" applyBorder="1"/>
    <xf numFmtId="165" fontId="3" fillId="0" borderId="5" xfId="0" applyNumberFormat="1" applyFont="1" applyBorder="1"/>
    <xf numFmtId="165" fontId="4" fillId="0" borderId="0" xfId="0" applyNumberFormat="1" applyFont="1" applyAlignment="1">
      <alignment horizontal="right" wrapText="1"/>
    </xf>
    <xf numFmtId="165" fontId="4" fillId="0" borderId="5" xfId="0" applyNumberFormat="1" applyFont="1" applyBorder="1" applyAlignment="1">
      <alignment horizontal="right" wrapText="1"/>
    </xf>
    <xf numFmtId="0" fontId="0" fillId="5" borderId="1" xfId="0" applyFill="1" applyBorder="1"/>
    <xf numFmtId="165" fontId="0" fillId="5" borderId="0" xfId="0" applyNumberFormat="1" applyFill="1"/>
    <xf numFmtId="0" fontId="0" fillId="5" borderId="0" xfId="0" applyFill="1"/>
    <xf numFmtId="0" fontId="0" fillId="5" borderId="4" xfId="0" applyFill="1" applyBorder="1" applyAlignment="1">
      <alignment horizontal="center"/>
    </xf>
    <xf numFmtId="0" fontId="0" fillId="5" borderId="4" xfId="0" applyFill="1" applyBorder="1" applyAlignment="1">
      <alignment horizontal="center" wrapText="1"/>
    </xf>
    <xf numFmtId="164" fontId="1" fillId="5" borderId="7" xfId="0" applyNumberFormat="1" applyFont="1" applyFill="1" applyBorder="1" applyAlignment="1">
      <alignment horizontal="right" wrapText="1"/>
    </xf>
    <xf numFmtId="164" fontId="1" fillId="5" borderId="5" xfId="0" applyNumberFormat="1" applyFont="1" applyFill="1" applyBorder="1" applyAlignment="1">
      <alignment horizontal="right" wrapText="1"/>
    </xf>
    <xf numFmtId="165" fontId="1" fillId="5" borderId="5" xfId="0" applyNumberFormat="1" applyFont="1" applyFill="1" applyBorder="1" applyAlignment="1">
      <alignment horizontal="center" wrapText="1"/>
    </xf>
    <xf numFmtId="165" fontId="4" fillId="5" borderId="5" xfId="0" applyNumberFormat="1" applyFont="1" applyFill="1" applyBorder="1" applyAlignment="1">
      <alignment horizontal="center" wrapText="1"/>
    </xf>
    <xf numFmtId="164" fontId="0" fillId="5" borderId="5" xfId="0" applyNumberFormat="1" applyFill="1" applyBorder="1"/>
    <xf numFmtId="165" fontId="0" fillId="5" borderId="5" xfId="0" applyNumberFormat="1" applyFill="1" applyBorder="1"/>
    <xf numFmtId="165" fontId="3" fillId="5" borderId="5" xfId="0" applyNumberFormat="1" applyFont="1" applyFill="1" applyBorder="1"/>
    <xf numFmtId="165" fontId="1" fillId="5" borderId="5" xfId="1" applyNumberFormat="1" applyFont="1" applyFill="1" applyBorder="1" applyAlignment="1">
      <alignment horizontal="right"/>
    </xf>
    <xf numFmtId="164" fontId="0" fillId="5" borderId="5" xfId="2" applyNumberFormat="1" applyFont="1" applyFill="1" applyBorder="1" applyAlignment="1">
      <alignment horizontal="right"/>
    </xf>
    <xf numFmtId="165" fontId="0" fillId="5" borderId="5" xfId="1" applyNumberFormat="1" applyFont="1" applyFill="1" applyBorder="1"/>
    <xf numFmtId="165" fontId="0" fillId="5" borderId="5" xfId="1" applyNumberFormat="1" applyFont="1" applyFill="1" applyBorder="1" applyAlignment="1">
      <alignment horizontal="right"/>
    </xf>
    <xf numFmtId="165" fontId="4" fillId="5" borderId="5" xfId="0" applyNumberFormat="1" applyFont="1" applyFill="1" applyBorder="1" applyAlignment="1">
      <alignment horizontal="right" wrapText="1"/>
    </xf>
    <xf numFmtId="165" fontId="1" fillId="5" borderId="5" xfId="0" applyNumberFormat="1" applyFont="1" applyFill="1" applyBorder="1" applyAlignment="1">
      <alignment horizontal="right" wrapText="1"/>
    </xf>
    <xf numFmtId="165" fontId="0" fillId="5" borderId="6" xfId="0" applyNumberFormat="1" applyFill="1" applyBorder="1"/>
    <xf numFmtId="165" fontId="0" fillId="2" borderId="0" xfId="0" applyNumberFormat="1" applyFill="1" applyAlignment="1">
      <alignment horizontal="center" wrapText="1"/>
    </xf>
    <xf numFmtId="0" fontId="0" fillId="2" borderId="4" xfId="0" applyFill="1" applyBorder="1" applyAlignment="1">
      <alignment horizontal="center" wrapText="1"/>
    </xf>
    <xf numFmtId="166" fontId="0" fillId="2" borderId="0" xfId="0" applyNumberFormat="1" applyFill="1" applyAlignment="1">
      <alignment horizontal="center" wrapText="1"/>
    </xf>
    <xf numFmtId="166" fontId="0" fillId="3" borderId="0" xfId="0" applyNumberFormat="1" applyFill="1" applyAlignment="1">
      <alignment horizontal="center" wrapText="1"/>
    </xf>
    <xf numFmtId="164" fontId="1" fillId="6" borderId="5" xfId="0" applyNumberFormat="1" applyFont="1" applyFill="1" applyBorder="1" applyAlignment="1">
      <alignment horizontal="right" wrapText="1"/>
    </xf>
    <xf numFmtId="0" fontId="0" fillId="6" borderId="0" xfId="0" applyFill="1" applyAlignment="1">
      <alignment horizontal="center" wrapText="1"/>
    </xf>
    <xf numFmtId="166" fontId="0" fillId="6" borderId="0" xfId="0" applyNumberFormat="1" applyFill="1" applyAlignment="1">
      <alignment horizontal="center" wrapText="1"/>
    </xf>
    <xf numFmtId="164" fontId="1" fillId="6" borderId="5" xfId="0" applyNumberFormat="1" applyFont="1" applyFill="1" applyBorder="1" applyAlignment="1">
      <alignment horizontal="right"/>
    </xf>
    <xf numFmtId="166" fontId="0" fillId="4" borderId="0" xfId="0" applyNumberFormat="1" applyFill="1" applyAlignment="1">
      <alignment horizontal="center" wrapText="1"/>
    </xf>
    <xf numFmtId="167" fontId="0" fillId="4" borderId="0" xfId="0" applyNumberFormat="1" applyFill="1" applyAlignment="1">
      <alignment horizontal="center" wrapText="1"/>
    </xf>
    <xf numFmtId="164" fontId="0" fillId="4" borderId="0" xfId="2" applyNumberFormat="1" applyFont="1" applyFill="1"/>
    <xf numFmtId="164" fontId="0" fillId="3" borderId="0" xfId="2" applyNumberFormat="1" applyFont="1" applyFill="1"/>
    <xf numFmtId="164" fontId="0" fillId="4" borderId="0" xfId="2" applyNumberFormat="1" applyFont="1" applyFill="1" applyBorder="1" applyAlignment="1">
      <alignment horizontal="center" wrapText="1"/>
    </xf>
    <xf numFmtId="164" fontId="3" fillId="3" borderId="0" xfId="2" applyNumberFormat="1" applyFont="1" applyFill="1"/>
    <xf numFmtId="168" fontId="0" fillId="0" borderId="0" xfId="0" applyNumberFormat="1"/>
    <xf numFmtId="0" fontId="6" fillId="0" borderId="0" xfId="0" applyFont="1"/>
    <xf numFmtId="169" fontId="0" fillId="0" borderId="0" xfId="0" applyNumberFormat="1"/>
    <xf numFmtId="0" fontId="3" fillId="0" borderId="0" xfId="0" applyFont="1"/>
    <xf numFmtId="168" fontId="5" fillId="0" borderId="0" xfId="0" applyNumberFormat="1" applyFont="1" applyAlignment="1">
      <alignment horizontal="right"/>
    </xf>
    <xf numFmtId="0" fontId="1" fillId="0" borderId="14" xfId="0" applyFont="1" applyBorder="1" applyAlignment="1">
      <alignment horizontal="center" wrapText="1"/>
    </xf>
    <xf numFmtId="0" fontId="0" fillId="0" borderId="12" xfId="0" applyBorder="1"/>
    <xf numFmtId="0" fontId="1" fillId="0" borderId="14" xfId="0" applyFont="1" applyBorder="1" applyAlignment="1">
      <alignment horizontal="center"/>
    </xf>
    <xf numFmtId="0" fontId="0" fillId="0" borderId="19" xfId="0" applyBorder="1"/>
    <xf numFmtId="0" fontId="1" fillId="0" borderId="23" xfId="0" applyFont="1" applyBorder="1" applyAlignment="1">
      <alignment horizontal="center"/>
    </xf>
    <xf numFmtId="0" fontId="1" fillId="0" borderId="15" xfId="0" applyFont="1" applyBorder="1" applyAlignment="1">
      <alignment horizontal="center" wrapText="1"/>
    </xf>
    <xf numFmtId="0" fontId="0" fillId="0" borderId="24" xfId="0" applyBorder="1"/>
    <xf numFmtId="0" fontId="10" fillId="0" borderId="0" xfId="0" applyFont="1"/>
    <xf numFmtId="0" fontId="0" fillId="0" borderId="14" xfId="0" applyBorder="1"/>
    <xf numFmtId="0" fontId="0" fillId="0" borderId="23" xfId="0" applyBorder="1"/>
    <xf numFmtId="0" fontId="0" fillId="0" borderId="0" xfId="0" applyAlignment="1">
      <alignment horizontal="right" wrapText="1"/>
    </xf>
    <xf numFmtId="1" fontId="9" fillId="0" borderId="0" xfId="2" applyNumberFormat="1" applyFont="1" applyFill="1" applyBorder="1"/>
    <xf numFmtId="0" fontId="0" fillId="0" borderId="0" xfId="0" applyAlignment="1">
      <alignment horizontal="right"/>
    </xf>
    <xf numFmtId="0" fontId="9" fillId="0" borderId="0" xfId="0" applyFont="1"/>
    <xf numFmtId="0" fontId="3" fillId="0" borderId="0" xfId="0" applyFont="1" applyAlignment="1">
      <alignment horizontal="left"/>
    </xf>
    <xf numFmtId="0" fontId="0" fillId="0" borderId="7" xfId="0" applyBorder="1"/>
    <xf numFmtId="0" fontId="0" fillId="0" borderId="5" xfId="0" applyBorder="1"/>
    <xf numFmtId="165" fontId="0" fillId="0" borderId="0" xfId="0" applyNumberFormat="1" applyAlignment="1">
      <alignment horizontal="center" wrapText="1"/>
    </xf>
    <xf numFmtId="165" fontId="0" fillId="0" borderId="0" xfId="1" applyNumberFormat="1" applyFont="1" applyFill="1" applyBorder="1" applyAlignment="1"/>
    <xf numFmtId="0" fontId="0" fillId="0" borderId="1" xfId="0" applyBorder="1" applyAlignment="1">
      <alignment horizontal="center" wrapText="1"/>
    </xf>
    <xf numFmtId="0" fontId="1" fillId="0" borderId="10" xfId="0" applyFont="1" applyBorder="1" applyAlignment="1">
      <alignment horizontal="center" wrapText="1"/>
    </xf>
    <xf numFmtId="0" fontId="1" fillId="0" borderId="2" xfId="0" applyFont="1" applyBorder="1" applyAlignment="1">
      <alignment horizontal="center" wrapText="1"/>
    </xf>
    <xf numFmtId="0" fontId="0" fillId="0" borderId="5" xfId="0" applyBorder="1" applyAlignment="1">
      <alignment horizontal="left"/>
    </xf>
    <xf numFmtId="0" fontId="0" fillId="0" borderId="6" xfId="0" applyBorder="1" applyAlignment="1">
      <alignment horizontal="left"/>
    </xf>
    <xf numFmtId="0" fontId="0" fillId="0" borderId="3" xfId="0" applyBorder="1" applyAlignment="1">
      <alignment horizontal="left" indent="2"/>
    </xf>
    <xf numFmtId="0" fontId="0" fillId="0" borderId="0" xfId="0" applyAlignment="1">
      <alignment horizontal="left" indent="2"/>
    </xf>
    <xf numFmtId="0" fontId="1" fillId="0" borderId="0" xfId="0" applyFont="1" applyAlignment="1">
      <alignment horizontal="left" wrapText="1"/>
    </xf>
    <xf numFmtId="164" fontId="1" fillId="0" borderId="0" xfId="2" applyNumberFormat="1" applyFont="1" applyFill="1" applyBorder="1" applyAlignment="1">
      <alignment horizontal="right" wrapText="1"/>
    </xf>
    <xf numFmtId="165" fontId="1" fillId="0" borderId="0" xfId="1" applyNumberFormat="1" applyFont="1" applyFill="1" applyBorder="1" applyAlignment="1">
      <alignment horizontal="right" wrapText="1"/>
    </xf>
    <xf numFmtId="164" fontId="0" fillId="0" borderId="0" xfId="2" applyNumberFormat="1" applyFont="1" applyFill="1" applyAlignment="1">
      <alignment horizontal="right"/>
    </xf>
    <xf numFmtId="165" fontId="0" fillId="0" borderId="0" xfId="1" applyNumberFormat="1" applyFont="1" applyFill="1"/>
    <xf numFmtId="165" fontId="3" fillId="0" borderId="0" xfId="0" applyNumberFormat="1" applyFont="1"/>
    <xf numFmtId="0" fontId="9" fillId="0" borderId="2" xfId="0" applyFont="1" applyBorder="1" applyAlignment="1">
      <alignment horizontal="center" wrapText="1"/>
    </xf>
    <xf numFmtId="0" fontId="11" fillId="0" borderId="10" xfId="0" applyFont="1" applyBorder="1" applyAlignment="1">
      <alignment horizontal="center" wrapText="1"/>
    </xf>
    <xf numFmtId="0" fontId="11" fillId="0" borderId="2" xfId="0" applyFont="1" applyBorder="1" applyAlignment="1">
      <alignment horizontal="center" wrapText="1"/>
    </xf>
    <xf numFmtId="0" fontId="9" fillId="0" borderId="7" xfId="0" applyFont="1" applyBorder="1" applyAlignment="1">
      <alignment horizontal="left"/>
    </xf>
    <xf numFmtId="0" fontId="9" fillId="0" borderId="5" xfId="0" applyFont="1" applyBorder="1" applyAlignment="1">
      <alignment horizontal="left"/>
    </xf>
    <xf numFmtId="0" fontId="9" fillId="0" borderId="0" xfId="0" applyFont="1" applyAlignment="1">
      <alignment horizontal="left" indent="2"/>
    </xf>
    <xf numFmtId="165" fontId="11" fillId="0" borderId="0" xfId="0" applyNumberFormat="1" applyFont="1" applyAlignment="1">
      <alignment horizontal="center" wrapText="1"/>
    </xf>
    <xf numFmtId="0" fontId="9" fillId="0" borderId="0" xfId="0" applyFont="1" applyAlignment="1">
      <alignment horizontal="left"/>
    </xf>
    <xf numFmtId="164" fontId="9" fillId="0" borderId="0" xfId="0" applyNumberFormat="1" applyFont="1"/>
    <xf numFmtId="0" fontId="0" fillId="0" borderId="2" xfId="0" applyBorder="1" applyAlignment="1">
      <alignment wrapText="1"/>
    </xf>
    <xf numFmtId="1" fontId="0" fillId="0" borderId="0" xfId="0" applyNumberFormat="1"/>
    <xf numFmtId="0" fontId="0" fillId="0" borderId="3" xfId="0" applyBorder="1"/>
    <xf numFmtId="0" fontId="0" fillId="0" borderId="14" xfId="0" applyBorder="1" applyAlignment="1">
      <alignment wrapText="1"/>
    </xf>
    <xf numFmtId="0" fontId="0" fillId="0" borderId="25" xfId="0" applyBorder="1" applyAlignment="1">
      <alignment horizontal="left"/>
    </xf>
    <xf numFmtId="0" fontId="1" fillId="0" borderId="1" xfId="0" applyFont="1" applyBorder="1" applyAlignment="1">
      <alignment horizontal="center" wrapText="1"/>
    </xf>
    <xf numFmtId="0" fontId="1" fillId="0" borderId="5" xfId="0" applyFont="1" applyBorder="1" applyAlignment="1">
      <alignment horizontal="left" wrapText="1"/>
    </xf>
    <xf numFmtId="0" fontId="1" fillId="0" borderId="0" xfId="0" applyFont="1"/>
    <xf numFmtId="0" fontId="8" fillId="0" borderId="0" xfId="0" applyFont="1" applyAlignment="1">
      <alignment horizontal="left"/>
    </xf>
    <xf numFmtId="0" fontId="1" fillId="0" borderId="7" xfId="0" applyFont="1" applyBorder="1" applyAlignment="1">
      <alignment horizontal="left" wrapText="1"/>
    </xf>
    <xf numFmtId="0" fontId="0" fillId="0" borderId="3" xfId="0" applyBorder="1" applyAlignment="1">
      <alignment horizontal="left"/>
    </xf>
    <xf numFmtId="0" fontId="0" fillId="0" borderId="6" xfId="0" applyBorder="1" applyAlignment="1">
      <alignment horizontal="center" wrapText="1"/>
    </xf>
    <xf numFmtId="0" fontId="1" fillId="0" borderId="6" xfId="0" applyFont="1" applyBorder="1" applyAlignment="1">
      <alignment horizontal="center" wrapText="1"/>
    </xf>
    <xf numFmtId="0" fontId="7" fillId="0" borderId="5" xfId="0" applyFont="1" applyBorder="1" applyAlignment="1">
      <alignment horizontal="left" wrapText="1"/>
    </xf>
    <xf numFmtId="0" fontId="8" fillId="0" borderId="0" xfId="0" applyFont="1" applyAlignment="1">
      <alignment vertical="center"/>
    </xf>
    <xf numFmtId="0" fontId="0" fillId="0" borderId="7" xfId="0" applyBorder="1" applyAlignment="1">
      <alignment horizontal="left"/>
    </xf>
    <xf numFmtId="0" fontId="1" fillId="0" borderId="26" xfId="0" applyFont="1" applyBorder="1" applyAlignment="1">
      <alignment horizontal="center" wrapText="1"/>
    </xf>
    <xf numFmtId="10" fontId="0" fillId="0" borderId="0" xfId="2" applyNumberFormat="1" applyFont="1" applyFill="1"/>
    <xf numFmtId="0" fontId="9" fillId="0" borderId="12" xfId="0" applyFont="1" applyBorder="1" applyAlignment="1">
      <alignment horizontal="left"/>
    </xf>
    <xf numFmtId="11" fontId="0" fillId="0" borderId="0" xfId="0" applyNumberFormat="1"/>
    <xf numFmtId="164" fontId="1" fillId="0" borderId="0" xfId="0" applyNumberFormat="1" applyFont="1"/>
    <xf numFmtId="11" fontId="1" fillId="0" borderId="0" xfId="0" applyNumberFormat="1" applyFont="1"/>
    <xf numFmtId="9" fontId="0" fillId="0" borderId="0" xfId="0" applyNumberFormat="1"/>
    <xf numFmtId="2" fontId="0" fillId="0" borderId="0" xfId="0" applyNumberFormat="1"/>
    <xf numFmtId="0" fontId="0" fillId="0" borderId="2" xfId="0" applyBorder="1"/>
    <xf numFmtId="164" fontId="0" fillId="0" borderId="0" xfId="0" applyNumberFormat="1" applyAlignment="1">
      <alignment horizontal="left"/>
    </xf>
    <xf numFmtId="2" fontId="1" fillId="0" borderId="0" xfId="0" applyNumberFormat="1" applyFont="1"/>
    <xf numFmtId="168" fontId="9" fillId="0" borderId="0" xfId="0" applyNumberFormat="1" applyFont="1"/>
    <xf numFmtId="168" fontId="1" fillId="0" borderId="0" xfId="0" applyNumberFormat="1" applyFont="1"/>
    <xf numFmtId="168" fontId="0" fillId="0" borderId="0" xfId="0" applyNumberFormat="1" applyAlignment="1">
      <alignment horizontal="right"/>
    </xf>
    <xf numFmtId="165" fontId="1" fillId="0" borderId="0" xfId="0" applyNumberFormat="1" applyFont="1"/>
    <xf numFmtId="0" fontId="1" fillId="0" borderId="0" xfId="0" applyFont="1" applyAlignment="1">
      <alignment horizontal="left" vertical="center" wrapText="1"/>
    </xf>
    <xf numFmtId="170" fontId="0" fillId="0" borderId="0" xfId="0" applyNumberFormat="1"/>
    <xf numFmtId="165" fontId="1" fillId="0" borderId="0" xfId="1" applyNumberFormat="1" applyFont="1" applyBorder="1"/>
    <xf numFmtId="0" fontId="0" fillId="0" borderId="0" xfId="0" applyAlignment="1">
      <alignment horizontal="left" vertical="center"/>
    </xf>
    <xf numFmtId="0" fontId="5" fillId="0" borderId="0" xfId="0" applyFont="1"/>
    <xf numFmtId="0" fontId="5" fillId="0" borderId="1" xfId="0" applyFont="1" applyBorder="1"/>
    <xf numFmtId="0" fontId="12" fillId="0" borderId="1" xfId="0" applyFont="1" applyBorder="1" applyAlignment="1">
      <alignment wrapText="1"/>
    </xf>
    <xf numFmtId="0" fontId="5" fillId="0" borderId="7" xfId="0" applyFont="1" applyBorder="1"/>
    <xf numFmtId="0" fontId="5" fillId="0" borderId="5" xfId="0" applyFont="1" applyBorder="1"/>
    <xf numFmtId="165" fontId="5" fillId="0" borderId="0" xfId="1" applyNumberFormat="1" applyFont="1"/>
    <xf numFmtId="165" fontId="12" fillId="0" borderId="0" xfId="0" applyNumberFormat="1" applyFont="1" applyAlignment="1">
      <alignment horizontal="center" wrapText="1"/>
    </xf>
    <xf numFmtId="165" fontId="5" fillId="0" borderId="0" xfId="0" applyNumberFormat="1" applyFont="1" applyAlignment="1">
      <alignment horizontal="center" wrapText="1"/>
    </xf>
    <xf numFmtId="0" fontId="5" fillId="0" borderId="0" xfId="0" applyFont="1" applyAlignment="1">
      <alignment horizontal="left"/>
    </xf>
    <xf numFmtId="164" fontId="5" fillId="0" borderId="0" xfId="0" applyNumberFormat="1" applyFont="1"/>
    <xf numFmtId="0" fontId="5" fillId="0" borderId="17" xfId="0" applyFont="1" applyBorder="1"/>
    <xf numFmtId="0" fontId="5" fillId="0" borderId="13" xfId="0" applyFont="1" applyBorder="1" applyAlignment="1">
      <alignment horizontal="center" wrapText="1"/>
    </xf>
    <xf numFmtId="0" fontId="5" fillId="0" borderId="20" xfId="0" applyFont="1" applyBorder="1" applyAlignment="1">
      <alignment horizontal="center" wrapText="1"/>
    </xf>
    <xf numFmtId="0" fontId="12" fillId="0" borderId="27" xfId="0" applyFont="1" applyBorder="1" applyAlignment="1">
      <alignment horizontal="center" wrapText="1"/>
    </xf>
    <xf numFmtId="0" fontId="12" fillId="0" borderId="1" xfId="0" applyFont="1" applyBorder="1" applyAlignment="1">
      <alignment horizontal="center" wrapText="1"/>
    </xf>
    <xf numFmtId="0" fontId="12" fillId="0" borderId="25" xfId="0" applyFont="1" applyBorder="1" applyAlignment="1">
      <alignment horizontal="left" wrapText="1"/>
    </xf>
    <xf numFmtId="0" fontId="12" fillId="0" borderId="5" xfId="0" applyFont="1" applyBorder="1" applyAlignment="1">
      <alignment horizontal="left" wrapText="1"/>
    </xf>
    <xf numFmtId="165" fontId="5" fillId="0" borderId="0" xfId="0" applyNumberFormat="1" applyFont="1"/>
    <xf numFmtId="0" fontId="5" fillId="0" borderId="5" xfId="0" applyFont="1" applyBorder="1" applyAlignment="1">
      <alignment horizontal="left"/>
    </xf>
    <xf numFmtId="0" fontId="12" fillId="0" borderId="21" xfId="0" applyFont="1" applyBorder="1" applyAlignment="1">
      <alignment horizontal="center" wrapText="1"/>
    </xf>
    <xf numFmtId="0" fontId="12" fillId="0" borderId="13" xfId="0" applyFont="1" applyBorder="1" applyAlignment="1">
      <alignment horizontal="center" wrapText="1"/>
    </xf>
    <xf numFmtId="0" fontId="5" fillId="0" borderId="0" xfId="0" applyFont="1" applyAlignment="1">
      <alignment horizontal="left" indent="2"/>
    </xf>
    <xf numFmtId="49" fontId="0" fillId="0" borderId="0" xfId="0" applyNumberFormat="1" applyAlignment="1">
      <alignment horizontal="right"/>
    </xf>
    <xf numFmtId="0" fontId="1" fillId="0" borderId="28" xfId="0" applyFont="1" applyBorder="1" applyAlignment="1">
      <alignment wrapText="1"/>
    </xf>
    <xf numFmtId="0" fontId="0" fillId="0" borderId="5" xfId="0" applyBorder="1" applyAlignment="1">
      <alignment vertical="center"/>
    </xf>
    <xf numFmtId="0" fontId="0" fillId="0" borderId="5" xfId="0" applyBorder="1" applyAlignment="1">
      <alignment horizontal="left" vertical="center"/>
    </xf>
    <xf numFmtId="0" fontId="1" fillId="0" borderId="5" xfId="0" applyFont="1" applyBorder="1" applyAlignment="1">
      <alignment horizontal="left" vertical="center" wrapText="1"/>
    </xf>
    <xf numFmtId="0" fontId="0" fillId="0" borderId="6" xfId="0" applyBorder="1" applyAlignment="1">
      <alignment vertical="center"/>
    </xf>
    <xf numFmtId="168" fontId="0" fillId="0" borderId="1" xfId="0" applyNumberFormat="1" applyBorder="1"/>
    <xf numFmtId="172" fontId="9" fillId="0" borderId="0" xfId="0" applyNumberFormat="1" applyFont="1"/>
    <xf numFmtId="0" fontId="9" fillId="0" borderId="6" xfId="0" applyFont="1" applyBorder="1" applyAlignment="1">
      <alignment horizontal="left"/>
    </xf>
    <xf numFmtId="0" fontId="1" fillId="0" borderId="6" xfId="0" applyFont="1" applyBorder="1"/>
    <xf numFmtId="165" fontId="5" fillId="0" borderId="0" xfId="1" applyNumberFormat="1" applyFont="1" applyFill="1" applyBorder="1" applyAlignment="1"/>
    <xf numFmtId="168" fontId="13" fillId="0" borderId="3" xfId="0" applyNumberFormat="1" applyFont="1" applyBorder="1"/>
    <xf numFmtId="0" fontId="0" fillId="0" borderId="4" xfId="0" applyBorder="1" applyAlignment="1">
      <alignment wrapText="1"/>
    </xf>
    <xf numFmtId="0" fontId="1" fillId="0" borderId="8" xfId="0" applyFont="1" applyBorder="1" applyAlignment="1">
      <alignment horizontal="center" wrapText="1"/>
    </xf>
    <xf numFmtId="0" fontId="1" fillId="0" borderId="5" xfId="0" applyFont="1" applyBorder="1"/>
    <xf numFmtId="169" fontId="5" fillId="0" borderId="0" xfId="0" applyNumberFormat="1" applyFont="1"/>
    <xf numFmtId="0" fontId="1" fillId="0" borderId="23" xfId="0" applyFont="1" applyBorder="1" applyAlignment="1">
      <alignment horizontal="center" wrapText="1"/>
    </xf>
    <xf numFmtId="0" fontId="0" fillId="0" borderId="28" xfId="0" applyBorder="1" applyAlignment="1">
      <alignment wrapText="1"/>
    </xf>
    <xf numFmtId="0" fontId="0" fillId="0" borderId="4" xfId="0" applyBorder="1"/>
    <xf numFmtId="0" fontId="1" fillId="0" borderId="2" xfId="0" applyFont="1" applyBorder="1" applyAlignment="1">
      <alignment horizontal="left" vertical="center" wrapText="1"/>
    </xf>
    <xf numFmtId="168" fontId="12" fillId="0" borderId="2" xfId="0" applyNumberFormat="1" applyFont="1" applyBorder="1" applyAlignment="1">
      <alignment horizontal="right"/>
    </xf>
    <xf numFmtId="168" fontId="1" fillId="0" borderId="2" xfId="0" applyNumberFormat="1" applyFont="1" applyBorder="1" applyAlignment="1">
      <alignment horizontal="right"/>
    </xf>
    <xf numFmtId="0" fontId="1" fillId="0" borderId="4" xfId="0" applyFont="1" applyBorder="1" applyAlignment="1">
      <alignment horizontal="left" vertical="center" wrapText="1"/>
    </xf>
    <xf numFmtId="168" fontId="0" fillId="0" borderId="2" xfId="0" applyNumberFormat="1" applyBorder="1"/>
    <xf numFmtId="0" fontId="1" fillId="0" borderId="0" xfId="0" applyFont="1" applyAlignment="1">
      <alignment horizontal="left"/>
    </xf>
    <xf numFmtId="0" fontId="12" fillId="0" borderId="25" xfId="0" applyFont="1" applyBorder="1"/>
    <xf numFmtId="0" fontId="12" fillId="0" borderId="6" xfId="0" applyFont="1" applyBorder="1"/>
    <xf numFmtId="168" fontId="1" fillId="0" borderId="9" xfId="0" applyNumberFormat="1" applyFont="1" applyBorder="1"/>
    <xf numFmtId="0" fontId="11" fillId="0" borderId="11" xfId="0" applyFont="1" applyBorder="1" applyAlignment="1">
      <alignment wrapText="1"/>
    </xf>
    <xf numFmtId="0" fontId="11" fillId="0" borderId="20" xfId="0" applyFont="1" applyBorder="1" applyAlignment="1">
      <alignment wrapText="1"/>
    </xf>
    <xf numFmtId="0" fontId="1" fillId="0" borderId="0" xfId="0" applyFont="1" applyAlignment="1">
      <alignment horizontal="center" wrapText="1"/>
    </xf>
    <xf numFmtId="168" fontId="1" fillId="0" borderId="2" xfId="0" applyNumberFormat="1" applyFont="1" applyBorder="1"/>
    <xf numFmtId="0" fontId="0" fillId="0" borderId="4" xfId="0" applyBorder="1" applyAlignment="1">
      <alignment horizontal="left" wrapText="1"/>
    </xf>
    <xf numFmtId="0" fontId="12" fillId="0" borderId="0" xfId="0" applyFont="1"/>
    <xf numFmtId="0" fontId="15" fillId="0" borderId="0" xfId="0" applyFont="1" applyAlignment="1">
      <alignment horizontal="left"/>
    </xf>
    <xf numFmtId="0" fontId="15" fillId="0" borderId="0" xfId="0" applyFont="1"/>
    <xf numFmtId="37" fontId="0" fillId="0" borderId="0" xfId="1" applyNumberFormat="1" applyFont="1"/>
    <xf numFmtId="168" fontId="9" fillId="0" borderId="9" xfId="0" applyNumberFormat="1" applyFont="1" applyBorder="1"/>
    <xf numFmtId="37" fontId="0" fillId="0" borderId="8" xfId="1" applyNumberFormat="1" applyFont="1" applyBorder="1"/>
    <xf numFmtId="37" fontId="0" fillId="0" borderId="1" xfId="1" applyNumberFormat="1" applyFont="1" applyBorder="1"/>
    <xf numFmtId="168" fontId="9" fillId="0" borderId="32" xfId="0" applyNumberFormat="1" applyFont="1" applyBorder="1"/>
    <xf numFmtId="168" fontId="9" fillId="0" borderId="3" xfId="0" applyNumberFormat="1" applyFont="1" applyBorder="1"/>
    <xf numFmtId="37" fontId="0" fillId="0" borderId="9" xfId="1" applyNumberFormat="1" applyFont="1" applyBorder="1"/>
    <xf numFmtId="168" fontId="13" fillId="0" borderId="0" xfId="0" applyNumberFormat="1" applyFont="1"/>
    <xf numFmtId="168" fontId="13" fillId="0" borderId="9" xfId="0" applyNumberFormat="1" applyFont="1" applyBorder="1"/>
    <xf numFmtId="37" fontId="1" fillId="0" borderId="0" xfId="1" applyNumberFormat="1" applyFont="1"/>
    <xf numFmtId="37" fontId="1" fillId="0" borderId="9" xfId="1" applyNumberFormat="1" applyFont="1" applyBorder="1"/>
    <xf numFmtId="37" fontId="0" fillId="0" borderId="0" xfId="1" applyNumberFormat="1" applyFont="1" applyBorder="1"/>
    <xf numFmtId="0" fontId="11" fillId="0" borderId="12" xfId="0" applyFont="1" applyBorder="1" applyAlignment="1">
      <alignment wrapText="1"/>
    </xf>
    <xf numFmtId="168" fontId="9" fillId="0" borderId="33" xfId="0" applyNumberFormat="1" applyFont="1" applyBorder="1"/>
    <xf numFmtId="37" fontId="1" fillId="0" borderId="1" xfId="1" applyNumberFormat="1" applyFont="1" applyBorder="1"/>
    <xf numFmtId="0" fontId="0" fillId="0" borderId="20" xfId="0" applyBorder="1"/>
    <xf numFmtId="37" fontId="2" fillId="0" borderId="27" xfId="1" applyNumberFormat="1" applyFont="1" applyBorder="1"/>
    <xf numFmtId="37" fontId="2" fillId="0" borderId="1" xfId="1" applyNumberFormat="1" applyFont="1" applyBorder="1"/>
    <xf numFmtId="0" fontId="0" fillId="0" borderId="6" xfId="0" applyBorder="1"/>
    <xf numFmtId="37" fontId="1" fillId="0" borderId="0" xfId="1" applyNumberFormat="1" applyFont="1" applyBorder="1"/>
    <xf numFmtId="0" fontId="1" fillId="0" borderId="7" xfId="0" applyFont="1" applyBorder="1"/>
    <xf numFmtId="0" fontId="9" fillId="0" borderId="11" xfId="0" applyFont="1" applyBorder="1" applyAlignment="1">
      <alignment horizontal="left"/>
    </xf>
    <xf numFmtId="168" fontId="9" fillId="0" borderId="5" xfId="0" applyNumberFormat="1" applyFont="1" applyBorder="1"/>
    <xf numFmtId="37" fontId="0" fillId="0" borderId="5" xfId="1" applyNumberFormat="1" applyFont="1" applyBorder="1"/>
    <xf numFmtId="37" fontId="0" fillId="0" borderId="6" xfId="1" applyNumberFormat="1" applyFont="1" applyBorder="1"/>
    <xf numFmtId="0" fontId="5" fillId="0" borderId="0" xfId="0" applyFont="1" applyAlignment="1">
      <alignment vertical="center"/>
    </xf>
    <xf numFmtId="168" fontId="13" fillId="0" borderId="5" xfId="0" applyNumberFormat="1" applyFont="1" applyBorder="1"/>
    <xf numFmtId="37" fontId="1" fillId="0" borderId="5" xfId="1" applyNumberFormat="1" applyFont="1" applyBorder="1"/>
    <xf numFmtId="168" fontId="0" fillId="0" borderId="9" xfId="0" applyNumberFormat="1" applyBorder="1"/>
    <xf numFmtId="168" fontId="0" fillId="0" borderId="8" xfId="0" applyNumberFormat="1" applyBorder="1"/>
    <xf numFmtId="0" fontId="12" fillId="0" borderId="14" xfId="0" applyFont="1" applyBorder="1" applyAlignment="1">
      <alignment horizontal="center" wrapText="1"/>
    </xf>
    <xf numFmtId="0" fontId="12" fillId="0" borderId="26" xfId="0" applyFont="1" applyBorder="1" applyAlignment="1">
      <alignment horizontal="center" wrapText="1"/>
    </xf>
    <xf numFmtId="0" fontId="12" fillId="0" borderId="28" xfId="0" applyFont="1" applyBorder="1" applyAlignment="1">
      <alignment wrapText="1"/>
    </xf>
    <xf numFmtId="0" fontId="12" fillId="0" borderId="31" xfId="0" applyFont="1" applyBorder="1" applyAlignment="1">
      <alignment horizontal="center" wrapText="1"/>
    </xf>
    <xf numFmtId="173" fontId="0" fillId="0" borderId="0" xfId="0" applyNumberFormat="1"/>
    <xf numFmtId="0" fontId="7" fillId="0" borderId="14" xfId="0" applyFont="1" applyBorder="1" applyAlignment="1">
      <alignment horizontal="center" wrapText="1"/>
    </xf>
    <xf numFmtId="0" fontId="1" fillId="0" borderId="34" xfId="0" applyFont="1" applyBorder="1" applyAlignment="1">
      <alignment horizontal="center" wrapText="1"/>
    </xf>
    <xf numFmtId="165" fontId="0" fillId="0" borderId="8" xfId="1" applyNumberFormat="1" applyFont="1" applyBorder="1"/>
    <xf numFmtId="165" fontId="1" fillId="0" borderId="8" xfId="1" applyNumberFormat="1" applyFont="1" applyBorder="1"/>
    <xf numFmtId="164" fontId="1" fillId="0" borderId="17" xfId="0" applyNumberFormat="1" applyFont="1" applyBorder="1"/>
    <xf numFmtId="174" fontId="5" fillId="0" borderId="0" xfId="0" applyNumberFormat="1" applyFont="1" applyAlignment="1">
      <alignment horizontal="center" wrapText="1"/>
    </xf>
    <xf numFmtId="0" fontId="14" fillId="0" borderId="0" xfId="0" applyFont="1"/>
    <xf numFmtId="171" fontId="14" fillId="0" borderId="9" xfId="0" applyNumberFormat="1" applyFont="1" applyBorder="1"/>
    <xf numFmtId="171" fontId="14" fillId="0" borderId="0" xfId="0" applyNumberFormat="1" applyFont="1"/>
    <xf numFmtId="0" fontId="5" fillId="0" borderId="0" xfId="0" applyFont="1" applyAlignment="1">
      <alignment horizontal="left" vertical="center"/>
    </xf>
    <xf numFmtId="0" fontId="14" fillId="0" borderId="0" xfId="0" applyFont="1" applyAlignment="1">
      <alignment horizontal="left" vertical="center"/>
    </xf>
    <xf numFmtId="0" fontId="12" fillId="0" borderId="17" xfId="0" applyFont="1" applyBorder="1" applyAlignment="1">
      <alignment horizontal="left" vertical="center" wrapText="1"/>
    </xf>
    <xf numFmtId="0" fontId="12" fillId="0" borderId="1" xfId="0" applyFont="1" applyBorder="1" applyAlignment="1">
      <alignment horizontal="left" vertical="center" wrapText="1"/>
    </xf>
    <xf numFmtId="0" fontId="5" fillId="0" borderId="3" xfId="0" applyFont="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left" indent="2"/>
    </xf>
    <xf numFmtId="0" fontId="1" fillId="0" borderId="3" xfId="0" applyFont="1" applyBorder="1" applyAlignment="1">
      <alignment horizontal="left" wrapText="1"/>
    </xf>
    <xf numFmtId="0" fontId="1" fillId="0" borderId="0" xfId="0" applyFont="1" applyAlignment="1">
      <alignment horizontal="left" wrapText="1"/>
    </xf>
    <xf numFmtId="0" fontId="0" fillId="0" borderId="1" xfId="0" applyBorder="1" applyAlignment="1">
      <alignment horizontal="left" indent="2"/>
    </xf>
    <xf numFmtId="0" fontId="12" fillId="0" borderId="18" xfId="0" applyFont="1" applyBorder="1" applyAlignment="1">
      <alignment horizontal="center"/>
    </xf>
    <xf numFmtId="0" fontId="12" fillId="0" borderId="17" xfId="0" applyFont="1" applyBorder="1" applyAlignment="1">
      <alignment horizontal="center"/>
    </xf>
    <xf numFmtId="0" fontId="1" fillId="0" borderId="30" xfId="0" applyFont="1" applyBorder="1" applyAlignment="1">
      <alignment horizontal="center" wrapText="1"/>
    </xf>
    <xf numFmtId="0" fontId="1" fillId="0" borderId="22" xfId="0" applyFont="1" applyBorder="1" applyAlignment="1">
      <alignment horizontal="center" wrapText="1"/>
    </xf>
    <xf numFmtId="0" fontId="1" fillId="0" borderId="29" xfId="0" applyFont="1" applyBorder="1" applyAlignment="1">
      <alignment horizontal="center" wrapText="1"/>
    </xf>
    <xf numFmtId="0" fontId="1" fillId="0" borderId="22"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0" fillId="0" borderId="16" xfId="0" applyBorder="1" applyAlignment="1">
      <alignment horizontal="left" vertical="center"/>
    </xf>
    <xf numFmtId="0" fontId="1" fillId="0" borderId="17" xfId="0" applyFont="1" applyBorder="1" applyAlignment="1">
      <alignment horizontal="left" vertical="center" wrapText="1"/>
    </xf>
    <xf numFmtId="0" fontId="0" fillId="0" borderId="13" xfId="0" applyBorder="1" applyAlignment="1">
      <alignment horizontal="left" vertical="center"/>
    </xf>
    <xf numFmtId="0" fontId="5" fillId="0" borderId="0" xfId="0" applyFont="1" applyAlignment="1">
      <alignment horizontal="left" vertical="top" wrapText="1"/>
    </xf>
    <xf numFmtId="0" fontId="12" fillId="0" borderId="0" xfId="0" applyFont="1" applyBorder="1" applyAlignment="1">
      <alignment horizontal="left" vertical="center" wrapText="1"/>
    </xf>
    <xf numFmtId="168" fontId="13" fillId="0" borderId="0" xfId="0" applyNumberFormat="1" applyFont="1" applyBorder="1"/>
    <xf numFmtId="0" fontId="5" fillId="0" borderId="0" xfId="0" applyFont="1" applyBorder="1" applyAlignment="1">
      <alignment horizontal="left" vertical="center"/>
    </xf>
    <xf numFmtId="168" fontId="9" fillId="0" borderId="0" xfId="0" applyNumberFormat="1" applyFont="1" applyBorder="1"/>
    <xf numFmtId="0" fontId="5" fillId="0" borderId="35" xfId="0" applyFont="1" applyBorder="1" applyAlignment="1">
      <alignment horizontal="left" vertical="center"/>
    </xf>
    <xf numFmtId="0" fontId="5" fillId="0" borderId="36" xfId="0" applyFont="1" applyBorder="1" applyAlignment="1">
      <alignment horizontal="left"/>
    </xf>
    <xf numFmtId="37" fontId="0" fillId="0" borderId="35" xfId="1" applyNumberFormat="1" applyFont="1" applyBorder="1"/>
    <xf numFmtId="0" fontId="5" fillId="0" borderId="37" xfId="0" applyFont="1" applyBorder="1"/>
    <xf numFmtId="0" fontId="12" fillId="0" borderId="38" xfId="0" applyFont="1" applyBorder="1" applyAlignment="1">
      <alignment horizontal="center"/>
    </xf>
    <xf numFmtId="0" fontId="12" fillId="0" borderId="37"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zoomScale="80" zoomScaleNormal="80" workbookViewId="0">
      <selection activeCell="A34" sqref="A34"/>
    </sheetView>
  </sheetViews>
  <sheetFormatPr defaultColWidth="9.33203125" defaultRowHeight="14.4" x14ac:dyDescent="0.3"/>
  <cols>
    <col min="1" max="1" width="42.44140625" style="2" customWidth="1"/>
    <col min="2" max="2" width="8.6640625" style="2" customWidth="1"/>
    <col min="3" max="3" width="12.5546875" customWidth="1"/>
    <col min="4" max="4" width="12" customWidth="1"/>
    <col min="5" max="5" width="13" customWidth="1"/>
  </cols>
  <sheetData>
    <row r="1" spans="1:5" x14ac:dyDescent="0.3">
      <c r="A1" t="s">
        <v>0</v>
      </c>
      <c r="B1"/>
    </row>
    <row r="2" spans="1:5" x14ac:dyDescent="0.3">
      <c r="A2" s="116"/>
      <c r="B2" s="116"/>
      <c r="D2" s="8"/>
    </row>
    <row r="3" spans="1:5" ht="15" thickBot="1" x14ac:dyDescent="0.35">
      <c r="A3" s="179"/>
      <c r="B3" s="179"/>
      <c r="C3" s="180"/>
      <c r="D3" s="178"/>
      <c r="E3" s="178"/>
    </row>
    <row r="4" spans="1:5" ht="15" thickTop="1" x14ac:dyDescent="0.3">
      <c r="A4" s="284" t="s">
        <v>1</v>
      </c>
      <c r="B4" s="181" t="s">
        <v>2</v>
      </c>
      <c r="C4" s="240">
        <v>0.41590609115673011</v>
      </c>
      <c r="D4" s="178"/>
      <c r="E4" s="178"/>
    </row>
    <row r="5" spans="1:5" x14ac:dyDescent="0.3">
      <c r="A5" s="280"/>
      <c r="B5" s="182" t="s">
        <v>3</v>
      </c>
      <c r="C5" s="242">
        <v>2962</v>
      </c>
      <c r="D5" s="178"/>
      <c r="E5" s="178"/>
    </row>
    <row r="6" spans="1:5" x14ac:dyDescent="0.3">
      <c r="A6" s="280" t="s">
        <v>4</v>
      </c>
      <c r="B6" s="182" t="s">
        <v>2</v>
      </c>
      <c r="C6" s="237">
        <v>10.722710550703473</v>
      </c>
      <c r="D6" s="184"/>
      <c r="E6" s="184"/>
    </row>
    <row r="7" spans="1:5" x14ac:dyDescent="0.3">
      <c r="A7" s="280"/>
      <c r="B7" s="182" t="s">
        <v>3</v>
      </c>
      <c r="C7" s="242">
        <v>76365</v>
      </c>
      <c r="D7" s="184"/>
      <c r="E7" s="184"/>
    </row>
    <row r="8" spans="1:5" x14ac:dyDescent="0.3">
      <c r="A8" s="280" t="s">
        <v>5</v>
      </c>
      <c r="B8" s="182" t="s">
        <v>2</v>
      </c>
      <c r="C8" s="237">
        <v>6.0820298239209185</v>
      </c>
      <c r="D8" s="185"/>
      <c r="E8" s="185"/>
    </row>
    <row r="9" spans="1:5" x14ac:dyDescent="0.3">
      <c r="A9" s="280"/>
      <c r="B9" s="182" t="s">
        <v>3</v>
      </c>
      <c r="C9" s="242">
        <v>43315</v>
      </c>
      <c r="D9" s="185"/>
      <c r="E9" s="185"/>
    </row>
    <row r="10" spans="1:5" x14ac:dyDescent="0.3">
      <c r="A10" s="280" t="s">
        <v>6</v>
      </c>
      <c r="B10" s="182" t="s">
        <v>2</v>
      </c>
      <c r="C10" s="237">
        <v>5.552669269005027</v>
      </c>
      <c r="D10" s="185"/>
      <c r="E10" s="185"/>
    </row>
    <row r="11" spans="1:5" x14ac:dyDescent="0.3">
      <c r="A11" s="280"/>
      <c r="B11" s="182" t="s">
        <v>3</v>
      </c>
      <c r="C11" s="242">
        <v>39545</v>
      </c>
      <c r="D11" s="185"/>
      <c r="E11" s="276"/>
    </row>
    <row r="12" spans="1:5" x14ac:dyDescent="0.3">
      <c r="A12" s="280" t="s">
        <v>7</v>
      </c>
      <c r="B12" s="182" t="s">
        <v>2</v>
      </c>
      <c r="C12" s="237">
        <v>0.15670195737032772</v>
      </c>
      <c r="D12" s="185"/>
      <c r="E12" s="185"/>
    </row>
    <row r="13" spans="1:5" x14ac:dyDescent="0.3">
      <c r="A13" s="280"/>
      <c r="B13" s="182" t="s">
        <v>3</v>
      </c>
      <c r="C13" s="242">
        <v>1116</v>
      </c>
      <c r="D13" s="185"/>
      <c r="E13" s="185"/>
    </row>
    <row r="14" spans="1:5" x14ac:dyDescent="0.3">
      <c r="A14" s="280" t="s">
        <v>8</v>
      </c>
      <c r="B14" s="182" t="s">
        <v>2</v>
      </c>
      <c r="C14" s="237">
        <v>69.418826701114895</v>
      </c>
      <c r="D14" s="185"/>
      <c r="E14" s="185"/>
    </row>
    <row r="15" spans="1:5" x14ac:dyDescent="0.3">
      <c r="A15" s="280"/>
      <c r="B15" s="182" t="s">
        <v>3</v>
      </c>
      <c r="C15" s="242">
        <v>494387</v>
      </c>
      <c r="D15" s="185"/>
      <c r="E15" s="185"/>
    </row>
    <row r="16" spans="1:5" x14ac:dyDescent="0.3">
      <c r="A16" s="280" t="s">
        <v>9</v>
      </c>
      <c r="B16" s="182" t="s">
        <v>2</v>
      </c>
      <c r="C16" s="237">
        <v>1.2200567272318794</v>
      </c>
      <c r="D16" s="185"/>
      <c r="E16" s="185"/>
    </row>
    <row r="17" spans="1:5" x14ac:dyDescent="0.3">
      <c r="A17" s="280"/>
      <c r="B17" s="182" t="s">
        <v>3</v>
      </c>
      <c r="C17" s="242">
        <v>8689</v>
      </c>
      <c r="D17" s="185"/>
      <c r="E17" s="185"/>
    </row>
    <row r="18" spans="1:5" x14ac:dyDescent="0.3">
      <c r="A18" s="280" t="s">
        <v>10</v>
      </c>
      <c r="B18" s="182" t="s">
        <v>2</v>
      </c>
      <c r="C18" s="237">
        <v>3.1146620236457077</v>
      </c>
      <c r="D18" s="185"/>
      <c r="E18" s="185"/>
    </row>
    <row r="19" spans="1:5" x14ac:dyDescent="0.3">
      <c r="A19" s="280"/>
      <c r="B19" s="182" t="s">
        <v>3</v>
      </c>
      <c r="C19" s="242">
        <v>22182</v>
      </c>
      <c r="D19" s="185"/>
      <c r="E19" s="185"/>
    </row>
    <row r="20" spans="1:5" x14ac:dyDescent="0.3">
      <c r="A20" s="281" t="s">
        <v>11</v>
      </c>
      <c r="B20" s="182" t="s">
        <v>2</v>
      </c>
      <c r="C20" s="237">
        <v>3.3164368558510486</v>
      </c>
      <c r="D20" s="185"/>
      <c r="E20" s="185"/>
    </row>
    <row r="21" spans="1:5" ht="15" thickBot="1" x14ac:dyDescent="0.35">
      <c r="A21" s="281"/>
      <c r="B21" s="182" t="s">
        <v>3</v>
      </c>
      <c r="C21" s="238">
        <v>23619</v>
      </c>
      <c r="D21" s="185"/>
      <c r="E21" s="185"/>
    </row>
    <row r="22" spans="1:5" ht="15" thickTop="1" x14ac:dyDescent="0.3">
      <c r="A22" s="282" t="s">
        <v>12</v>
      </c>
      <c r="B22" s="225" t="s">
        <v>2</v>
      </c>
      <c r="C22" s="170">
        <v>100</v>
      </c>
      <c r="D22" s="185"/>
      <c r="E22" s="185"/>
    </row>
    <row r="23" spans="1:5" ht="15" thickBot="1" x14ac:dyDescent="0.35">
      <c r="A23" s="283"/>
      <c r="B23" s="226" t="s">
        <v>3</v>
      </c>
      <c r="C23" s="239">
        <v>712180</v>
      </c>
      <c r="D23" s="185"/>
      <c r="E23" s="185"/>
    </row>
    <row r="24" spans="1:5" ht="15" thickTop="1" x14ac:dyDescent="0.3">
      <c r="A24" s="178"/>
      <c r="B24" s="178"/>
      <c r="C24" s="210"/>
      <c r="D24" s="185"/>
      <c r="E24" s="185"/>
    </row>
    <row r="25" spans="1:5" x14ac:dyDescent="0.3">
      <c r="A25" t="s">
        <v>13</v>
      </c>
      <c r="B25"/>
      <c r="C25" s="120"/>
      <c r="D25" s="119"/>
      <c r="E25" s="119"/>
    </row>
    <row r="26" spans="1:5" x14ac:dyDescent="0.3">
      <c r="A26" t="s">
        <v>14</v>
      </c>
      <c r="B26"/>
      <c r="C26" s="120"/>
    </row>
    <row r="27" spans="1:5" x14ac:dyDescent="0.3">
      <c r="A27" s="2" t="s">
        <v>15</v>
      </c>
      <c r="C27" s="120"/>
    </row>
    <row r="30" spans="1:5" x14ac:dyDescent="0.3">
      <c r="C30" s="97"/>
    </row>
    <row r="31" spans="1:5" x14ac:dyDescent="0.3">
      <c r="C31" s="10"/>
    </row>
    <row r="32" spans="1:5" x14ac:dyDescent="0.3">
      <c r="C32" s="99"/>
    </row>
    <row r="33" spans="3:3" x14ac:dyDescent="0.3">
      <c r="C33" s="10"/>
    </row>
  </sheetData>
  <mergeCells count="10">
    <mergeCell ref="A16:A17"/>
    <mergeCell ref="A18:A19"/>
    <mergeCell ref="A20:A21"/>
    <mergeCell ref="A22:A23"/>
    <mergeCell ref="A4:A5"/>
    <mergeCell ref="A6:A7"/>
    <mergeCell ref="A8:A9"/>
    <mergeCell ref="A10:A11"/>
    <mergeCell ref="A12:A13"/>
    <mergeCell ref="A14:A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4"/>
  <sheetViews>
    <sheetView zoomScale="80" zoomScaleNormal="80" workbookViewId="0">
      <selection activeCell="B32" sqref="B32"/>
    </sheetView>
  </sheetViews>
  <sheetFormatPr defaultColWidth="8.6640625" defaultRowHeight="14.4" x14ac:dyDescent="0.3"/>
  <cols>
    <col min="1" max="1" width="37.5546875" customWidth="1"/>
    <col min="2" max="2" width="9" customWidth="1"/>
    <col min="3" max="3" width="10.44140625" customWidth="1"/>
    <col min="4" max="4" width="10" customWidth="1"/>
    <col min="5" max="6" width="10.44140625" customWidth="1"/>
    <col min="7" max="8" width="9.6640625" customWidth="1"/>
    <col min="10" max="10" width="10.33203125" bestFit="1" customWidth="1"/>
  </cols>
  <sheetData>
    <row r="1" spans="1:17" x14ac:dyDescent="0.3">
      <c r="A1" t="s">
        <v>16</v>
      </c>
    </row>
    <row r="2" spans="1:17" x14ac:dyDescent="0.3">
      <c r="A2" s="100"/>
      <c r="B2" s="100"/>
    </row>
    <row r="3" spans="1:17" ht="15" thickBot="1" x14ac:dyDescent="0.35"/>
    <row r="4" spans="1:17" ht="44.4" thickTop="1" thickBot="1" x14ac:dyDescent="0.35">
      <c r="A4" s="5"/>
      <c r="B4" s="232"/>
      <c r="C4" s="123" t="s">
        <v>17</v>
      </c>
      <c r="D4" s="123" t="s">
        <v>18</v>
      </c>
      <c r="E4" s="123" t="s">
        <v>19</v>
      </c>
      <c r="F4" s="123" t="s">
        <v>20</v>
      </c>
      <c r="G4" s="123" t="s">
        <v>21</v>
      </c>
      <c r="H4" s="122" t="s">
        <v>12</v>
      </c>
    </row>
    <row r="5" spans="1:17" ht="15" thickTop="1" x14ac:dyDescent="0.3">
      <c r="A5" s="287" t="s">
        <v>22</v>
      </c>
      <c r="B5" s="149" t="s">
        <v>2</v>
      </c>
      <c r="C5" s="243">
        <v>26.43166053525794</v>
      </c>
      <c r="D5" s="243">
        <v>22.716307675025977</v>
      </c>
      <c r="E5" s="243">
        <v>24.803280069645314</v>
      </c>
      <c r="F5" s="243">
        <v>20.027801960178607</v>
      </c>
      <c r="G5" s="243">
        <v>6.0209497598921624</v>
      </c>
      <c r="H5" s="244">
        <v>100</v>
      </c>
      <c r="I5" s="112"/>
      <c r="J5" s="97"/>
      <c r="K5" s="99"/>
    </row>
    <row r="6" spans="1:17" x14ac:dyDescent="0.3">
      <c r="A6" s="287"/>
      <c r="B6" s="149" t="s">
        <v>3</v>
      </c>
      <c r="C6" s="245">
        <v>188241</v>
      </c>
      <c r="D6" s="245">
        <v>161781</v>
      </c>
      <c r="E6" s="245">
        <v>176644</v>
      </c>
      <c r="F6" s="245">
        <v>142634</v>
      </c>
      <c r="G6" s="245">
        <v>42880</v>
      </c>
      <c r="H6" s="246">
        <v>712180</v>
      </c>
      <c r="I6" s="112"/>
      <c r="J6" s="10"/>
      <c r="K6" s="99"/>
    </row>
    <row r="7" spans="1:17" x14ac:dyDescent="0.3">
      <c r="A7" s="285" t="s">
        <v>1</v>
      </c>
      <c r="B7" s="124" t="s">
        <v>2</v>
      </c>
      <c r="C7" s="170">
        <v>19.446320054017555</v>
      </c>
      <c r="D7" s="170">
        <v>19.378798109385549</v>
      </c>
      <c r="E7" s="170">
        <v>23.024983119513841</v>
      </c>
      <c r="F7" s="170">
        <v>28.528021607022282</v>
      </c>
      <c r="G7" s="170">
        <v>9.621877110060769</v>
      </c>
      <c r="H7" s="237">
        <v>100</v>
      </c>
      <c r="I7" s="112"/>
      <c r="J7" s="97"/>
      <c r="K7" s="99"/>
      <c r="L7" s="4"/>
      <c r="M7" s="4"/>
      <c r="N7" s="4"/>
      <c r="O7" s="4"/>
      <c r="P7" s="4"/>
      <c r="Q7" s="4"/>
    </row>
    <row r="8" spans="1:17" x14ac:dyDescent="0.3">
      <c r="A8" s="285"/>
      <c r="B8" s="124" t="s">
        <v>3</v>
      </c>
      <c r="C8" s="236">
        <v>576</v>
      </c>
      <c r="D8" s="236">
        <v>574</v>
      </c>
      <c r="E8" s="236">
        <v>682</v>
      </c>
      <c r="F8" s="236">
        <v>845</v>
      </c>
      <c r="G8" s="236">
        <v>285</v>
      </c>
      <c r="H8" s="242">
        <v>2962</v>
      </c>
      <c r="I8" s="112"/>
      <c r="J8" s="10"/>
      <c r="K8" s="99"/>
    </row>
    <row r="9" spans="1:17" x14ac:dyDescent="0.3">
      <c r="A9" s="285" t="s">
        <v>4</v>
      </c>
      <c r="B9" s="124" t="s">
        <v>2</v>
      </c>
      <c r="C9" s="170">
        <v>29.881490211484319</v>
      </c>
      <c r="D9" s="170">
        <v>26.645714659857266</v>
      </c>
      <c r="E9" s="170">
        <v>28.970077915275322</v>
      </c>
      <c r="F9" s="170">
        <v>12.110259935834479</v>
      </c>
      <c r="G9" s="170">
        <v>2.3924572775486155</v>
      </c>
      <c r="H9" s="237">
        <v>100</v>
      </c>
      <c r="I9" s="112"/>
      <c r="J9" s="97"/>
      <c r="K9" s="99"/>
    </row>
    <row r="10" spans="1:17" x14ac:dyDescent="0.3">
      <c r="A10" s="285"/>
      <c r="B10" s="124" t="s">
        <v>3</v>
      </c>
      <c r="C10" s="236">
        <v>22819</v>
      </c>
      <c r="D10" s="236">
        <v>20348</v>
      </c>
      <c r="E10" s="236">
        <v>22123</v>
      </c>
      <c r="F10" s="236">
        <v>9248</v>
      </c>
      <c r="G10" s="236">
        <v>1827</v>
      </c>
      <c r="H10" s="242">
        <v>76365</v>
      </c>
      <c r="I10" s="112"/>
      <c r="J10" s="10"/>
      <c r="K10" s="99"/>
    </row>
    <row r="11" spans="1:17" x14ac:dyDescent="0.3">
      <c r="A11" s="285" t="s">
        <v>5</v>
      </c>
      <c r="B11" s="124" t="s">
        <v>2</v>
      </c>
      <c r="C11" s="170">
        <v>17.453538035322637</v>
      </c>
      <c r="D11" s="170">
        <v>21.657624379545194</v>
      </c>
      <c r="E11" s="170">
        <v>29.206972180537921</v>
      </c>
      <c r="F11" s="170">
        <v>22.763476855592753</v>
      </c>
      <c r="G11" s="170">
        <v>8.9183885490015005</v>
      </c>
      <c r="H11" s="237">
        <v>100</v>
      </c>
      <c r="I11" s="112"/>
      <c r="J11" s="97"/>
      <c r="K11" s="99"/>
    </row>
    <row r="12" spans="1:17" x14ac:dyDescent="0.3">
      <c r="A12" s="285"/>
      <c r="B12" s="124" t="s">
        <v>3</v>
      </c>
      <c r="C12" s="236">
        <v>7560</v>
      </c>
      <c r="D12" s="236">
        <v>9381</v>
      </c>
      <c r="E12" s="236">
        <v>12651</v>
      </c>
      <c r="F12" s="236">
        <v>9860</v>
      </c>
      <c r="G12" s="236">
        <v>3863</v>
      </c>
      <c r="H12" s="242">
        <v>43315</v>
      </c>
      <c r="I12" s="112"/>
      <c r="J12" s="10"/>
      <c r="K12" s="99"/>
    </row>
    <row r="13" spans="1:17" x14ac:dyDescent="0.3">
      <c r="A13" s="285" t="s">
        <v>6</v>
      </c>
      <c r="B13" s="124" t="s">
        <v>2</v>
      </c>
      <c r="C13" s="170">
        <v>19.762296118346185</v>
      </c>
      <c r="D13" s="170">
        <v>21.069667467442155</v>
      </c>
      <c r="E13" s="170">
        <v>24.721203691996461</v>
      </c>
      <c r="F13" s="170">
        <v>29.444936148691365</v>
      </c>
      <c r="G13" s="170">
        <v>5.0018965735238332</v>
      </c>
      <c r="H13" s="237">
        <v>100</v>
      </c>
      <c r="I13" s="112"/>
      <c r="J13" s="97"/>
      <c r="K13" s="99"/>
    </row>
    <row r="14" spans="1:17" x14ac:dyDescent="0.3">
      <c r="A14" s="285"/>
      <c r="B14" s="124" t="s">
        <v>3</v>
      </c>
      <c r="C14" s="236">
        <v>7815</v>
      </c>
      <c r="D14" s="236">
        <v>8332</v>
      </c>
      <c r="E14" s="236">
        <v>9776</v>
      </c>
      <c r="F14" s="236">
        <v>11644</v>
      </c>
      <c r="G14" s="236">
        <v>1978</v>
      </c>
      <c r="H14" s="242">
        <v>39545</v>
      </c>
      <c r="I14" s="112"/>
      <c r="J14" s="10"/>
      <c r="K14" s="99"/>
    </row>
    <row r="15" spans="1:17" x14ac:dyDescent="0.3">
      <c r="A15" s="285" t="s">
        <v>7</v>
      </c>
      <c r="B15" s="124" t="s">
        <v>2</v>
      </c>
      <c r="C15" s="170">
        <v>22.849462365591396</v>
      </c>
      <c r="D15" s="170">
        <v>23.566308243727597</v>
      </c>
      <c r="E15" s="170">
        <v>24.283154121863799</v>
      </c>
      <c r="F15" s="170">
        <v>24.641577060931898</v>
      </c>
      <c r="G15" s="170">
        <v>4.6594982078853047</v>
      </c>
      <c r="H15" s="237">
        <v>100</v>
      </c>
      <c r="I15" s="112"/>
      <c r="J15" s="97"/>
      <c r="K15" s="99"/>
    </row>
    <row r="16" spans="1:17" x14ac:dyDescent="0.3">
      <c r="A16" s="285"/>
      <c r="B16" s="124" t="s">
        <v>3</v>
      </c>
      <c r="C16" s="236">
        <v>255</v>
      </c>
      <c r="D16" s="236">
        <v>263</v>
      </c>
      <c r="E16" s="236">
        <v>271</v>
      </c>
      <c r="F16" s="236">
        <v>275</v>
      </c>
      <c r="G16" s="236">
        <v>52</v>
      </c>
      <c r="H16" s="242">
        <v>1116</v>
      </c>
      <c r="I16" s="112"/>
      <c r="J16" s="10"/>
      <c r="K16" s="99"/>
    </row>
    <row r="17" spans="1:11" x14ac:dyDescent="0.3">
      <c r="A17" s="285" t="s">
        <v>8</v>
      </c>
      <c r="B17" s="124" t="s">
        <v>2</v>
      </c>
      <c r="C17" s="170">
        <v>28.839755090647611</v>
      </c>
      <c r="D17" s="170">
        <v>22.957925673611967</v>
      </c>
      <c r="E17" s="170">
        <v>21.619298242065426</v>
      </c>
      <c r="F17" s="170">
        <v>20.155465252929385</v>
      </c>
      <c r="G17" s="170">
        <v>6.4275557407456105</v>
      </c>
      <c r="H17" s="237">
        <v>100</v>
      </c>
      <c r="I17" s="112"/>
      <c r="J17" s="97"/>
      <c r="K17" s="99"/>
    </row>
    <row r="18" spans="1:11" x14ac:dyDescent="0.3">
      <c r="A18" s="285"/>
      <c r="B18" s="124" t="s">
        <v>3</v>
      </c>
      <c r="C18" s="236">
        <v>142580</v>
      </c>
      <c r="D18" s="236">
        <v>113501</v>
      </c>
      <c r="E18" s="236">
        <v>106883</v>
      </c>
      <c r="F18" s="236">
        <v>99646</v>
      </c>
      <c r="G18" s="236">
        <v>31777</v>
      </c>
      <c r="H18" s="242">
        <v>494387</v>
      </c>
      <c r="I18" s="112"/>
      <c r="J18" s="10"/>
      <c r="K18" s="99"/>
    </row>
    <row r="19" spans="1:11" x14ac:dyDescent="0.3">
      <c r="A19" s="285" t="s">
        <v>9</v>
      </c>
      <c r="B19" s="124" t="s">
        <v>2</v>
      </c>
      <c r="C19" s="170">
        <v>16.077799516630222</v>
      </c>
      <c r="D19" s="170">
        <v>20.520197951432845</v>
      </c>
      <c r="E19" s="170">
        <v>32.190125445966167</v>
      </c>
      <c r="F19" s="170">
        <v>25.250316492116472</v>
      </c>
      <c r="G19" s="170">
        <v>5.9615605938542986</v>
      </c>
      <c r="H19" s="237">
        <v>100</v>
      </c>
      <c r="I19" s="112"/>
      <c r="J19" s="97"/>
      <c r="K19" s="99"/>
    </row>
    <row r="20" spans="1:11" x14ac:dyDescent="0.3">
      <c r="A20" s="285"/>
      <c r="B20" s="124" t="s">
        <v>3</v>
      </c>
      <c r="C20" s="236">
        <v>1397</v>
      </c>
      <c r="D20" s="236">
        <v>1783</v>
      </c>
      <c r="E20" s="236">
        <v>2797</v>
      </c>
      <c r="F20" s="236">
        <v>2194</v>
      </c>
      <c r="G20" s="236">
        <v>518</v>
      </c>
      <c r="H20" s="242">
        <v>8689</v>
      </c>
      <c r="I20" s="112"/>
      <c r="J20" s="10"/>
      <c r="K20" s="99"/>
    </row>
    <row r="21" spans="1:11" x14ac:dyDescent="0.3">
      <c r="A21" s="285" t="s">
        <v>10</v>
      </c>
      <c r="B21" s="124" t="s">
        <v>2</v>
      </c>
      <c r="C21" s="170">
        <v>16.012983500135245</v>
      </c>
      <c r="D21" s="170">
        <v>20.056802813091696</v>
      </c>
      <c r="E21" s="170">
        <v>34.816517897394284</v>
      </c>
      <c r="F21" s="170">
        <v>23.839148859435578</v>
      </c>
      <c r="G21" s="170">
        <v>5.2745469299431971</v>
      </c>
      <c r="H21" s="237">
        <v>100</v>
      </c>
      <c r="I21" s="112"/>
      <c r="J21" s="97"/>
      <c r="K21" s="99"/>
    </row>
    <row r="22" spans="1:11" x14ac:dyDescent="0.3">
      <c r="A22" s="285"/>
      <c r="B22" s="124" t="s">
        <v>3</v>
      </c>
      <c r="C22" s="236">
        <v>3552</v>
      </c>
      <c r="D22" s="236">
        <v>4449</v>
      </c>
      <c r="E22" s="236">
        <v>7723</v>
      </c>
      <c r="F22" s="236">
        <v>5288</v>
      </c>
      <c r="G22" s="236">
        <v>1170</v>
      </c>
      <c r="H22" s="242">
        <v>22182</v>
      </c>
      <c r="I22" s="112"/>
      <c r="J22" s="10"/>
      <c r="K22" s="99"/>
    </row>
    <row r="23" spans="1:11" x14ac:dyDescent="0.3">
      <c r="A23" s="285" t="s">
        <v>11</v>
      </c>
      <c r="B23" s="124" t="s">
        <v>2</v>
      </c>
      <c r="C23" s="170">
        <v>7.1425547228925872</v>
      </c>
      <c r="D23" s="170">
        <v>13.336720436936364</v>
      </c>
      <c r="E23" s="170">
        <v>58.165036623057709</v>
      </c>
      <c r="F23" s="170">
        <v>15.385918116770398</v>
      </c>
      <c r="G23" s="170">
        <v>5.9697701003429442</v>
      </c>
      <c r="H23" s="237">
        <v>100</v>
      </c>
      <c r="I23" s="112"/>
      <c r="J23" s="97"/>
      <c r="K23" s="99"/>
    </row>
    <row r="24" spans="1:11" ht="15" thickBot="1" x14ac:dyDescent="0.35">
      <c r="A24" s="286"/>
      <c r="B24" s="125" t="s">
        <v>3</v>
      </c>
      <c r="C24" s="239">
        <v>1687</v>
      </c>
      <c r="D24" s="239">
        <v>3150</v>
      </c>
      <c r="E24" s="239">
        <v>13738</v>
      </c>
      <c r="F24" s="239">
        <v>3634</v>
      </c>
      <c r="G24" s="239">
        <v>1410</v>
      </c>
      <c r="H24" s="238">
        <v>23619</v>
      </c>
      <c r="I24" s="112"/>
      <c r="J24" s="10"/>
      <c r="K24" s="99"/>
    </row>
    <row r="25" spans="1:11" ht="15" thickTop="1" x14ac:dyDescent="0.3">
      <c r="A25" s="127"/>
      <c r="B25" s="127"/>
      <c r="C25" s="127"/>
      <c r="D25" s="127"/>
      <c r="E25" s="127"/>
      <c r="F25" s="127"/>
      <c r="G25" s="127"/>
      <c r="H25" s="127"/>
    </row>
    <row r="26" spans="1:11" x14ac:dyDescent="0.3">
      <c r="A26" t="s">
        <v>13</v>
      </c>
      <c r="C26" s="14"/>
      <c r="D26" s="14"/>
      <c r="E26" s="14"/>
      <c r="F26" s="14"/>
    </row>
    <row r="27" spans="1:11" x14ac:dyDescent="0.3">
      <c r="A27" s="2" t="s">
        <v>23</v>
      </c>
      <c r="B27" s="2"/>
      <c r="C27" s="8"/>
      <c r="D27" s="8"/>
      <c r="E27" s="8"/>
      <c r="F27" s="8"/>
    </row>
    <row r="28" spans="1:11" x14ac:dyDescent="0.3">
      <c r="A28" s="2" t="s">
        <v>15</v>
      </c>
      <c r="B28" s="2"/>
      <c r="C28" s="10"/>
      <c r="D28" s="10"/>
      <c r="E28" s="10"/>
      <c r="F28" s="10"/>
    </row>
    <row r="29" spans="1:11" x14ac:dyDescent="0.3">
      <c r="A29" s="127"/>
      <c r="B29" s="127"/>
      <c r="C29" s="8"/>
      <c r="D29" s="8"/>
      <c r="E29" s="8"/>
      <c r="F29" s="8"/>
    </row>
    <row r="30" spans="1:11" x14ac:dyDescent="0.3">
      <c r="A30" s="127"/>
      <c r="B30" s="127"/>
      <c r="C30" s="170"/>
      <c r="D30" s="10"/>
      <c r="E30" s="10"/>
      <c r="F30" s="10"/>
    </row>
    <row r="31" spans="1:11" x14ac:dyDescent="0.3">
      <c r="A31" s="127"/>
      <c r="B31" s="127"/>
      <c r="C31" s="8"/>
      <c r="D31" s="8"/>
      <c r="E31" s="8"/>
      <c r="F31" s="8"/>
    </row>
    <row r="32" spans="1:11" x14ac:dyDescent="0.3">
      <c r="A32" s="127"/>
      <c r="B32" s="127"/>
      <c r="C32" s="10"/>
      <c r="D32" s="10"/>
      <c r="E32" s="10"/>
      <c r="F32" s="10"/>
    </row>
    <row r="33" spans="1:6" x14ac:dyDescent="0.3">
      <c r="A33" s="127"/>
      <c r="B33" s="127"/>
      <c r="C33" s="8"/>
      <c r="D33" s="8"/>
      <c r="E33" s="8"/>
      <c r="F33" s="8"/>
    </row>
    <row r="34" spans="1:6" x14ac:dyDescent="0.3">
      <c r="A34" s="127"/>
      <c r="B34" s="127"/>
      <c r="C34" s="10"/>
      <c r="D34" s="10"/>
      <c r="E34" s="10"/>
      <c r="F34" s="10"/>
    </row>
    <row r="35" spans="1:6" x14ac:dyDescent="0.3">
      <c r="A35" s="127"/>
      <c r="B35" s="127"/>
      <c r="C35" s="8"/>
      <c r="D35" s="8"/>
      <c r="E35" s="8"/>
      <c r="F35" s="8"/>
    </row>
    <row r="36" spans="1:6" x14ac:dyDescent="0.3">
      <c r="A36" s="127"/>
      <c r="B36" s="127"/>
      <c r="C36" s="10"/>
      <c r="D36" s="10"/>
      <c r="E36" s="10"/>
      <c r="F36" s="10"/>
    </row>
    <row r="37" spans="1:6" x14ac:dyDescent="0.3">
      <c r="A37" s="127"/>
      <c r="B37" s="127"/>
      <c r="C37" s="8"/>
      <c r="D37" s="8"/>
      <c r="E37" s="8"/>
      <c r="F37" s="8"/>
    </row>
    <row r="38" spans="1:6" x14ac:dyDescent="0.3">
      <c r="A38" s="127"/>
      <c r="B38" s="127"/>
      <c r="C38" s="10"/>
      <c r="D38" s="10"/>
      <c r="E38" s="10"/>
      <c r="F38" s="10"/>
    </row>
    <row r="39" spans="1:6" x14ac:dyDescent="0.3">
      <c r="A39" s="127"/>
      <c r="B39" s="127"/>
      <c r="C39" s="8"/>
      <c r="D39" s="8"/>
      <c r="E39" s="8"/>
      <c r="F39" s="8"/>
    </row>
    <row r="40" spans="1:6" x14ac:dyDescent="0.3">
      <c r="A40" s="127"/>
      <c r="B40" s="127"/>
      <c r="C40" s="10"/>
      <c r="D40" s="10"/>
      <c r="E40" s="10"/>
      <c r="F40" s="10"/>
    </row>
    <row r="41" spans="1:6" x14ac:dyDescent="0.3">
      <c r="A41" s="127"/>
      <c r="B41" s="127"/>
      <c r="C41" s="8"/>
      <c r="D41" s="8"/>
      <c r="E41" s="8"/>
      <c r="F41" s="8"/>
    </row>
    <row r="42" spans="1:6" x14ac:dyDescent="0.3">
      <c r="A42" s="127"/>
      <c r="B42" s="127"/>
      <c r="C42" s="10"/>
      <c r="D42" s="10"/>
      <c r="E42" s="10"/>
      <c r="F42" s="10"/>
    </row>
    <row r="43" spans="1:6" x14ac:dyDescent="0.3">
      <c r="A43" s="127"/>
      <c r="B43" s="127"/>
      <c r="C43" s="8"/>
      <c r="D43" s="8"/>
      <c r="E43" s="8"/>
      <c r="F43" s="8"/>
    </row>
    <row r="44" spans="1:6" x14ac:dyDescent="0.3">
      <c r="A44" s="127"/>
      <c r="B44" s="127"/>
      <c r="C44" s="10"/>
      <c r="D44" s="10"/>
      <c r="E44" s="10"/>
      <c r="F44" s="10"/>
    </row>
    <row r="45" spans="1:6" x14ac:dyDescent="0.3">
      <c r="A45" s="128"/>
      <c r="B45" s="128"/>
      <c r="C45" s="129"/>
      <c r="D45" s="129"/>
      <c r="E45" s="129"/>
      <c r="F45" s="129"/>
    </row>
    <row r="46" spans="1:6" x14ac:dyDescent="0.3">
      <c r="A46" s="128"/>
      <c r="B46" s="128"/>
      <c r="C46" s="130"/>
      <c r="D46" s="130"/>
      <c r="E46" s="130"/>
      <c r="F46" s="130"/>
    </row>
    <row r="47" spans="1:6" x14ac:dyDescent="0.3">
      <c r="A47" s="127"/>
      <c r="B47" s="127"/>
      <c r="C47" s="131"/>
      <c r="D47" s="131"/>
      <c r="E47" s="131"/>
      <c r="F47" s="131"/>
    </row>
    <row r="48" spans="1:6" x14ac:dyDescent="0.3">
      <c r="A48" s="127"/>
      <c r="B48" s="127"/>
      <c r="C48" s="132"/>
      <c r="D48" s="132"/>
      <c r="E48" s="132"/>
      <c r="F48" s="132"/>
    </row>
    <row r="49" spans="1:6" x14ac:dyDescent="0.3">
      <c r="A49" s="127"/>
      <c r="B49" s="127"/>
      <c r="C49" s="131"/>
      <c r="D49" s="131"/>
      <c r="E49" s="131"/>
      <c r="F49" s="131"/>
    </row>
    <row r="50" spans="1:6" x14ac:dyDescent="0.3">
      <c r="A50" s="127"/>
      <c r="B50" s="127"/>
      <c r="C50" s="132"/>
      <c r="D50" s="132"/>
      <c r="E50" s="132"/>
      <c r="F50" s="132"/>
    </row>
    <row r="51" spans="1:6" x14ac:dyDescent="0.3">
      <c r="A51" s="127"/>
      <c r="B51" s="127"/>
      <c r="C51" s="131"/>
      <c r="D51" s="131"/>
      <c r="E51" s="131"/>
      <c r="F51" s="131"/>
    </row>
    <row r="52" spans="1:6" x14ac:dyDescent="0.3">
      <c r="A52" s="127"/>
      <c r="B52" s="127"/>
      <c r="C52" s="132"/>
      <c r="D52" s="132"/>
      <c r="E52" s="132"/>
      <c r="F52" s="132"/>
    </row>
    <row r="53" spans="1:6" x14ac:dyDescent="0.3">
      <c r="A53" s="127"/>
      <c r="B53" s="127"/>
      <c r="C53" s="131"/>
      <c r="D53" s="131"/>
      <c r="E53" s="131"/>
      <c r="F53" s="131"/>
    </row>
    <row r="54" spans="1:6" x14ac:dyDescent="0.3">
      <c r="A54" s="127"/>
      <c r="B54" s="127"/>
      <c r="C54" s="132"/>
      <c r="D54" s="132"/>
      <c r="E54" s="132"/>
      <c r="F54" s="132"/>
    </row>
    <row r="55" spans="1:6" x14ac:dyDescent="0.3">
      <c r="A55" s="127"/>
      <c r="B55" s="127"/>
      <c r="C55" s="131"/>
      <c r="D55" s="131"/>
      <c r="E55" s="131"/>
      <c r="F55" s="131"/>
    </row>
    <row r="56" spans="1:6" x14ac:dyDescent="0.3">
      <c r="A56" s="127"/>
      <c r="B56" s="127"/>
      <c r="C56" s="132"/>
      <c r="D56" s="132"/>
      <c r="E56" s="132"/>
      <c r="F56" s="132"/>
    </row>
    <row r="57" spans="1:6" x14ac:dyDescent="0.3">
      <c r="A57" s="127"/>
      <c r="B57" s="127"/>
      <c r="C57" s="131"/>
      <c r="D57" s="131"/>
      <c r="E57" s="131"/>
      <c r="F57" s="131"/>
    </row>
    <row r="58" spans="1:6" x14ac:dyDescent="0.3">
      <c r="A58" s="127"/>
      <c r="B58" s="127"/>
      <c r="C58" s="132"/>
      <c r="D58" s="132"/>
      <c r="E58" s="132"/>
      <c r="F58" s="132"/>
    </row>
    <row r="59" spans="1:6" x14ac:dyDescent="0.3">
      <c r="A59" s="127"/>
      <c r="B59" s="127"/>
      <c r="C59" s="131"/>
      <c r="D59" s="131"/>
      <c r="E59" s="131"/>
      <c r="F59" s="131"/>
    </row>
    <row r="60" spans="1:6" x14ac:dyDescent="0.3">
      <c r="A60" s="127"/>
      <c r="B60" s="127"/>
      <c r="C60" s="132"/>
      <c r="D60" s="132"/>
      <c r="E60" s="132"/>
      <c r="F60" s="132"/>
    </row>
    <row r="61" spans="1:6" x14ac:dyDescent="0.3">
      <c r="A61" s="127"/>
      <c r="B61" s="127"/>
      <c r="C61" s="131"/>
      <c r="D61" s="131"/>
      <c r="E61" s="131"/>
      <c r="F61" s="131"/>
    </row>
    <row r="62" spans="1:6" x14ac:dyDescent="0.3">
      <c r="A62" s="127"/>
      <c r="B62" s="127"/>
      <c r="C62" s="132"/>
      <c r="D62" s="132"/>
      <c r="E62" s="132"/>
      <c r="F62" s="132"/>
    </row>
    <row r="63" spans="1:6" x14ac:dyDescent="0.3">
      <c r="A63" s="127"/>
      <c r="B63" s="127"/>
      <c r="C63" s="131"/>
      <c r="D63" s="131"/>
      <c r="E63" s="131"/>
      <c r="F63" s="131"/>
    </row>
    <row r="64" spans="1:6" x14ac:dyDescent="0.3">
      <c r="A64" s="127"/>
      <c r="B64" s="127"/>
      <c r="C64" s="24"/>
      <c r="D64" s="24"/>
      <c r="E64" s="24"/>
      <c r="F64" s="24"/>
    </row>
    <row r="65" spans="1:6" x14ac:dyDescent="0.3">
      <c r="A65" s="128"/>
      <c r="B65" s="128"/>
      <c r="C65" s="12"/>
      <c r="D65" s="12"/>
      <c r="E65" s="12"/>
      <c r="F65" s="12"/>
    </row>
    <row r="66" spans="1:6" x14ac:dyDescent="0.3">
      <c r="A66" s="128"/>
      <c r="B66" s="128"/>
      <c r="C66" s="31"/>
      <c r="D66" s="62"/>
      <c r="E66" s="62"/>
      <c r="F66" s="62"/>
    </row>
    <row r="67" spans="1:6" x14ac:dyDescent="0.3">
      <c r="A67" s="127"/>
      <c r="B67" s="127"/>
      <c r="C67" s="8"/>
      <c r="D67" s="8"/>
      <c r="E67" s="8"/>
      <c r="F67" s="8"/>
    </row>
    <row r="68" spans="1:6" x14ac:dyDescent="0.3">
      <c r="A68" s="127"/>
      <c r="B68" s="127"/>
      <c r="C68" s="10"/>
      <c r="D68" s="10"/>
      <c r="E68" s="10"/>
      <c r="F68" s="10"/>
    </row>
    <row r="69" spans="1:6" x14ac:dyDescent="0.3">
      <c r="A69" s="127"/>
      <c r="B69" s="127"/>
      <c r="C69" s="8"/>
      <c r="D69" s="8"/>
      <c r="E69" s="8"/>
      <c r="F69" s="8"/>
    </row>
    <row r="70" spans="1:6" x14ac:dyDescent="0.3">
      <c r="A70" s="127"/>
      <c r="B70" s="127"/>
      <c r="C70" s="10"/>
      <c r="D70" s="10"/>
      <c r="E70" s="10"/>
      <c r="F70" s="10"/>
    </row>
    <row r="71" spans="1:6" x14ac:dyDescent="0.3">
      <c r="A71" s="127"/>
      <c r="B71" s="127"/>
      <c r="C71" s="8"/>
      <c r="D71" s="8"/>
      <c r="E71" s="8"/>
      <c r="F71" s="8"/>
    </row>
    <row r="72" spans="1:6" x14ac:dyDescent="0.3">
      <c r="A72" s="127"/>
      <c r="B72" s="127"/>
      <c r="C72" s="10"/>
      <c r="D72" s="10"/>
      <c r="E72" s="10"/>
      <c r="F72" s="10"/>
    </row>
    <row r="73" spans="1:6" x14ac:dyDescent="0.3">
      <c r="A73" s="127"/>
      <c r="B73" s="127"/>
      <c r="C73" s="8"/>
      <c r="D73" s="8"/>
      <c r="E73" s="8"/>
      <c r="F73" s="8"/>
    </row>
    <row r="74" spans="1:6" x14ac:dyDescent="0.3">
      <c r="A74" s="127"/>
      <c r="B74" s="127"/>
      <c r="C74" s="10"/>
      <c r="D74" s="10"/>
      <c r="E74" s="10"/>
      <c r="F74" s="10"/>
    </row>
    <row r="75" spans="1:6" x14ac:dyDescent="0.3">
      <c r="A75" s="127"/>
      <c r="B75" s="127"/>
      <c r="C75" s="8"/>
      <c r="D75" s="8"/>
      <c r="E75" s="8"/>
      <c r="F75" s="8"/>
    </row>
    <row r="76" spans="1:6" x14ac:dyDescent="0.3">
      <c r="A76" s="127"/>
      <c r="B76" s="127"/>
      <c r="C76" s="10"/>
      <c r="D76" s="133"/>
      <c r="E76" s="133"/>
      <c r="F76" s="133"/>
    </row>
    <row r="77" spans="1:6" x14ac:dyDescent="0.3">
      <c r="A77" s="127"/>
      <c r="B77" s="127"/>
      <c r="C77" s="8"/>
      <c r="D77" s="8"/>
      <c r="E77" s="8"/>
      <c r="F77" s="8"/>
    </row>
    <row r="78" spans="1:6" x14ac:dyDescent="0.3">
      <c r="A78" s="127"/>
      <c r="B78" s="127"/>
      <c r="C78" s="10"/>
      <c r="D78" s="10"/>
      <c r="E78" s="10"/>
      <c r="F78" s="10"/>
    </row>
    <row r="79" spans="1:6" x14ac:dyDescent="0.3">
      <c r="A79" s="127"/>
      <c r="B79" s="127"/>
      <c r="C79" s="8"/>
      <c r="D79" s="8"/>
      <c r="E79" s="8"/>
      <c r="F79" s="8"/>
    </row>
    <row r="80" spans="1:6" x14ac:dyDescent="0.3">
      <c r="A80" s="127"/>
      <c r="B80" s="127"/>
      <c r="C80" s="10"/>
      <c r="D80" s="10"/>
      <c r="E80" s="10"/>
      <c r="F80" s="10"/>
    </row>
    <row r="81" spans="1:6" x14ac:dyDescent="0.3">
      <c r="A81" s="127"/>
      <c r="B81" s="127"/>
      <c r="C81" s="8"/>
      <c r="D81" s="8"/>
      <c r="E81" s="8"/>
      <c r="F81" s="8"/>
    </row>
    <row r="82" spans="1:6" x14ac:dyDescent="0.3">
      <c r="A82" s="127"/>
      <c r="B82" s="127"/>
      <c r="C82" s="10"/>
      <c r="D82" s="10"/>
      <c r="E82" s="10"/>
      <c r="F82" s="10"/>
    </row>
    <row r="83" spans="1:6" x14ac:dyDescent="0.3">
      <c r="A83" s="127"/>
      <c r="B83" s="127"/>
      <c r="C83" s="8"/>
      <c r="D83" s="8"/>
      <c r="E83" s="8"/>
      <c r="F83" s="8"/>
    </row>
    <row r="84" spans="1:6" x14ac:dyDescent="0.3">
      <c r="A84" s="127"/>
      <c r="B84" s="127"/>
      <c r="C84" s="10"/>
      <c r="D84" s="10"/>
      <c r="E84" s="10"/>
      <c r="F8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O34"/>
  <sheetViews>
    <sheetView zoomScale="80" zoomScaleNormal="80" workbookViewId="0">
      <selection activeCell="D36" sqref="D36"/>
    </sheetView>
  </sheetViews>
  <sheetFormatPr defaultColWidth="9.33203125" defaultRowHeight="14.4" x14ac:dyDescent="0.3"/>
  <cols>
    <col min="1" max="1" width="39.33203125" customWidth="1"/>
    <col min="2" max="2" width="8.6640625" customWidth="1"/>
    <col min="3" max="3" width="12.109375" customWidth="1"/>
    <col min="4" max="7" width="12.5546875" customWidth="1"/>
  </cols>
  <sheetData>
    <row r="1" spans="1:9" x14ac:dyDescent="0.3">
      <c r="A1" t="s">
        <v>24</v>
      </c>
      <c r="C1" s="115"/>
      <c r="D1" s="115"/>
      <c r="E1" s="115"/>
      <c r="F1" s="115"/>
      <c r="G1" s="115"/>
      <c r="H1" s="115"/>
    </row>
    <row r="2" spans="1:9" x14ac:dyDescent="0.3">
      <c r="A2" s="100"/>
      <c r="B2" s="100"/>
      <c r="C2" s="115"/>
      <c r="D2" s="115"/>
      <c r="E2" s="115"/>
      <c r="F2" s="115"/>
      <c r="G2" s="115"/>
      <c r="H2" s="115"/>
    </row>
    <row r="3" spans="1:9" s="4" customFormat="1" ht="15" thickBot="1" x14ac:dyDescent="0.35">
      <c r="A3"/>
      <c r="B3"/>
      <c r="C3" s="115"/>
      <c r="D3" s="115"/>
      <c r="E3" s="115"/>
      <c r="F3" s="115"/>
      <c r="G3" s="115"/>
      <c r="H3" s="115"/>
    </row>
    <row r="4" spans="1:9" s="4" customFormat="1" ht="30" thickTop="1" thickBot="1" x14ac:dyDescent="0.35">
      <c r="A4" s="134"/>
      <c r="B4" s="134"/>
      <c r="C4" s="135" t="s">
        <v>17</v>
      </c>
      <c r="D4" s="136" t="s">
        <v>18</v>
      </c>
      <c r="E4" s="136" t="s">
        <v>19</v>
      </c>
      <c r="F4" s="136" t="s">
        <v>20</v>
      </c>
      <c r="G4" s="136" t="s">
        <v>21</v>
      </c>
      <c r="H4" s="115"/>
    </row>
    <row r="5" spans="1:9" ht="15" thickTop="1" x14ac:dyDescent="0.3">
      <c r="A5" s="285" t="s">
        <v>1</v>
      </c>
      <c r="B5" s="137" t="s">
        <v>2</v>
      </c>
      <c r="C5" s="241">
        <v>0.30599072465615884</v>
      </c>
      <c r="D5" s="241">
        <v>0.35480062553699138</v>
      </c>
      <c r="E5" s="241">
        <v>0.38608727157446615</v>
      </c>
      <c r="F5" s="241">
        <v>0.59242536842548055</v>
      </c>
      <c r="G5" s="241">
        <v>0.66464552238805974</v>
      </c>
      <c r="H5" s="115"/>
      <c r="I5" s="115"/>
    </row>
    <row r="6" spans="1:9" x14ac:dyDescent="0.3">
      <c r="A6" s="285"/>
      <c r="B6" s="138" t="s">
        <v>3</v>
      </c>
      <c r="C6" s="247">
        <v>576</v>
      </c>
      <c r="D6" s="247">
        <v>574</v>
      </c>
      <c r="E6" s="247">
        <v>682</v>
      </c>
      <c r="F6" s="247">
        <v>845</v>
      </c>
      <c r="G6" s="247">
        <v>285</v>
      </c>
      <c r="H6" s="115"/>
    </row>
    <row r="7" spans="1:9" x14ac:dyDescent="0.3">
      <c r="A7" s="285" t="s">
        <v>4</v>
      </c>
      <c r="B7" s="138" t="s">
        <v>2</v>
      </c>
      <c r="C7" s="170">
        <v>12.122226295015432</v>
      </c>
      <c r="D7" s="170">
        <v>12.577496739419338</v>
      </c>
      <c r="E7" s="170">
        <v>12.524059690677294</v>
      </c>
      <c r="F7" s="170">
        <v>6.483727582483839</v>
      </c>
      <c r="G7" s="170">
        <v>4.2607276119402986</v>
      </c>
      <c r="H7" s="115"/>
    </row>
    <row r="8" spans="1:9" x14ac:dyDescent="0.3">
      <c r="A8" s="285"/>
      <c r="B8" s="138" t="s">
        <v>3</v>
      </c>
      <c r="C8" s="247">
        <v>22819</v>
      </c>
      <c r="D8" s="247">
        <v>20348</v>
      </c>
      <c r="E8" s="247">
        <v>22123</v>
      </c>
      <c r="F8" s="247">
        <v>9248</v>
      </c>
      <c r="G8" s="247">
        <v>1827</v>
      </c>
      <c r="H8" s="115"/>
    </row>
    <row r="9" spans="1:9" x14ac:dyDescent="0.3">
      <c r="A9" s="285" t="s">
        <v>5</v>
      </c>
      <c r="B9" s="138" t="s">
        <v>2</v>
      </c>
      <c r="C9" s="170">
        <v>4.016128261112085</v>
      </c>
      <c r="D9" s="170">
        <v>5.7985795612587383</v>
      </c>
      <c r="E9" s="170">
        <v>7.1618622766694591</v>
      </c>
      <c r="F9" s="170">
        <v>6.9127977901482121</v>
      </c>
      <c r="G9" s="170">
        <v>9.0088619402985071</v>
      </c>
      <c r="H9" s="115"/>
    </row>
    <row r="10" spans="1:9" x14ac:dyDescent="0.3">
      <c r="A10" s="285"/>
      <c r="B10" s="138" t="s">
        <v>3</v>
      </c>
      <c r="C10" s="247">
        <v>7560</v>
      </c>
      <c r="D10" s="247">
        <v>9381</v>
      </c>
      <c r="E10" s="247">
        <v>12651</v>
      </c>
      <c r="F10" s="247">
        <v>9860</v>
      </c>
      <c r="G10" s="247">
        <v>3863</v>
      </c>
      <c r="H10" s="115"/>
    </row>
    <row r="11" spans="1:9" x14ac:dyDescent="0.3">
      <c r="A11" s="285" t="s">
        <v>6</v>
      </c>
      <c r="B11" s="138" t="s">
        <v>2</v>
      </c>
      <c r="C11" s="170">
        <v>4.1515929048400722</v>
      </c>
      <c r="D11" s="170">
        <v>5.1501721462965371</v>
      </c>
      <c r="E11" s="170">
        <v>5.5342949661466001</v>
      </c>
      <c r="F11" s="170">
        <v>8.1635514673920664</v>
      </c>
      <c r="G11" s="170">
        <v>4.6128731343283578</v>
      </c>
      <c r="H11" s="115"/>
    </row>
    <row r="12" spans="1:9" x14ac:dyDescent="0.3">
      <c r="A12" s="285"/>
      <c r="B12" s="138" t="s">
        <v>3</v>
      </c>
      <c r="C12" s="247">
        <v>7815</v>
      </c>
      <c r="D12" s="247">
        <v>8332</v>
      </c>
      <c r="E12" s="247">
        <v>9776</v>
      </c>
      <c r="F12" s="247">
        <v>11644</v>
      </c>
      <c r="G12" s="247">
        <v>1978</v>
      </c>
      <c r="H12" s="115"/>
    </row>
    <row r="13" spans="1:9" x14ac:dyDescent="0.3">
      <c r="A13" s="285" t="s">
        <v>7</v>
      </c>
      <c r="B13" s="138" t="s">
        <v>2</v>
      </c>
      <c r="C13" s="170">
        <v>0.135464643727987</v>
      </c>
      <c r="D13" s="170">
        <v>0.162565443408064</v>
      </c>
      <c r="E13" s="170">
        <v>0.15341590996580692</v>
      </c>
      <c r="F13" s="170">
        <v>0.19280115540474221</v>
      </c>
      <c r="G13" s="170">
        <v>0.1212686567164179</v>
      </c>
      <c r="H13" s="115"/>
    </row>
    <row r="14" spans="1:9" x14ac:dyDescent="0.3">
      <c r="A14" s="285"/>
      <c r="B14" s="138" t="s">
        <v>3</v>
      </c>
      <c r="C14" s="247">
        <v>255</v>
      </c>
      <c r="D14" s="247">
        <v>263</v>
      </c>
      <c r="E14" s="247">
        <v>271</v>
      </c>
      <c r="F14" s="247">
        <v>275</v>
      </c>
      <c r="G14" s="247">
        <v>52</v>
      </c>
      <c r="H14" s="115"/>
    </row>
    <row r="15" spans="1:9" x14ac:dyDescent="0.3">
      <c r="A15" s="285" t="s">
        <v>8</v>
      </c>
      <c r="B15" s="138" t="s">
        <v>2</v>
      </c>
      <c r="C15" s="170">
        <v>75.743329030338771</v>
      </c>
      <c r="D15" s="170">
        <v>70.157187803264904</v>
      </c>
      <c r="E15" s="170">
        <v>60.507574556735577</v>
      </c>
      <c r="F15" s="170">
        <v>69.861323387130696</v>
      </c>
      <c r="G15" s="170">
        <v>74.106809701492537</v>
      </c>
      <c r="H15" s="115"/>
    </row>
    <row r="16" spans="1:9" x14ac:dyDescent="0.3">
      <c r="A16" s="285"/>
      <c r="B16" s="138" t="s">
        <v>3</v>
      </c>
      <c r="C16" s="247">
        <v>142580</v>
      </c>
      <c r="D16" s="247">
        <v>113501</v>
      </c>
      <c r="E16" s="247">
        <v>106883</v>
      </c>
      <c r="F16" s="247">
        <v>99646</v>
      </c>
      <c r="G16" s="247">
        <v>31777</v>
      </c>
      <c r="H16" s="115"/>
    </row>
    <row r="17" spans="1:15" x14ac:dyDescent="0.3">
      <c r="A17" s="285" t="s">
        <v>9</v>
      </c>
      <c r="B17" s="138" t="s">
        <v>2</v>
      </c>
      <c r="C17" s="170">
        <v>0.74213375407057969</v>
      </c>
      <c r="D17" s="170">
        <v>1.1021071695687379</v>
      </c>
      <c r="E17" s="170">
        <v>1.5834107017504133</v>
      </c>
      <c r="F17" s="170">
        <v>1.5382026725745614</v>
      </c>
      <c r="G17" s="170">
        <v>1.2080223880597014</v>
      </c>
      <c r="H17" s="115"/>
    </row>
    <row r="18" spans="1:15" x14ac:dyDescent="0.3">
      <c r="A18" s="285"/>
      <c r="B18" s="138" t="s">
        <v>3</v>
      </c>
      <c r="C18" s="247">
        <v>1397</v>
      </c>
      <c r="D18" s="247">
        <v>1783</v>
      </c>
      <c r="E18" s="247">
        <v>2797</v>
      </c>
      <c r="F18" s="247">
        <v>2194</v>
      </c>
      <c r="G18" s="247">
        <v>518</v>
      </c>
      <c r="H18" s="115"/>
    </row>
    <row r="19" spans="1:15" x14ac:dyDescent="0.3">
      <c r="A19" s="285" t="s">
        <v>10</v>
      </c>
      <c r="B19" s="138" t="s">
        <v>2</v>
      </c>
      <c r="C19" s="170">
        <v>1.8869428020463128</v>
      </c>
      <c r="D19" s="170">
        <v>2.7500139076900254</v>
      </c>
      <c r="E19" s="170">
        <v>4.3720703788410589</v>
      </c>
      <c r="F19" s="170">
        <v>3.7073909446555517</v>
      </c>
      <c r="G19" s="170">
        <v>2.7285447761194028</v>
      </c>
      <c r="H19" s="115"/>
    </row>
    <row r="20" spans="1:15" x14ac:dyDescent="0.3">
      <c r="A20" s="285"/>
      <c r="B20" s="138" t="s">
        <v>3</v>
      </c>
      <c r="C20" s="247">
        <v>3552</v>
      </c>
      <c r="D20" s="247">
        <v>4449</v>
      </c>
      <c r="E20" s="247">
        <v>7723</v>
      </c>
      <c r="F20" s="247">
        <v>5288</v>
      </c>
      <c r="G20" s="247">
        <v>1170</v>
      </c>
      <c r="H20" s="115"/>
    </row>
    <row r="21" spans="1:15" x14ac:dyDescent="0.3">
      <c r="A21" s="285" t="s">
        <v>11</v>
      </c>
      <c r="B21" s="138" t="s">
        <v>2</v>
      </c>
      <c r="C21" s="170">
        <v>0.89619158419260414</v>
      </c>
      <c r="D21" s="170">
        <v>1.9470766035566598</v>
      </c>
      <c r="E21" s="170">
        <v>7.7772242476393192</v>
      </c>
      <c r="F21" s="170">
        <v>2.5477796317848482</v>
      </c>
      <c r="G21" s="170">
        <v>3.2882462686567164</v>
      </c>
      <c r="H21" s="115"/>
    </row>
    <row r="22" spans="1:15" ht="15" thickBot="1" x14ac:dyDescent="0.35">
      <c r="A22" s="286"/>
      <c r="B22" s="208" t="s">
        <v>3</v>
      </c>
      <c r="C22" s="239">
        <v>1687</v>
      </c>
      <c r="D22" s="239">
        <v>3150</v>
      </c>
      <c r="E22" s="239">
        <v>13738</v>
      </c>
      <c r="F22" s="239">
        <v>3634</v>
      </c>
      <c r="G22" s="239">
        <v>1410</v>
      </c>
      <c r="H22" s="115"/>
    </row>
    <row r="23" spans="1:15" s="4" customFormat="1" ht="15" thickTop="1" x14ac:dyDescent="0.3">
      <c r="A23" s="287" t="s">
        <v>12</v>
      </c>
      <c r="B23" s="248" t="s">
        <v>2</v>
      </c>
      <c r="C23" s="170">
        <v>100</v>
      </c>
      <c r="D23" s="170">
        <v>100</v>
      </c>
      <c r="E23" s="170">
        <v>100</v>
      </c>
      <c r="F23" s="170">
        <v>100</v>
      </c>
      <c r="G23" s="170">
        <v>100</v>
      </c>
      <c r="H23" s="207"/>
    </row>
    <row r="24" spans="1:15" s="4" customFormat="1" ht="15" thickBot="1" x14ac:dyDescent="0.35">
      <c r="A24" s="288"/>
      <c r="B24" s="228" t="s">
        <v>3</v>
      </c>
      <c r="C24" s="239">
        <v>188241</v>
      </c>
      <c r="D24" s="239">
        <v>161781</v>
      </c>
      <c r="E24" s="239">
        <v>176644</v>
      </c>
      <c r="F24" s="239">
        <v>142634</v>
      </c>
      <c r="G24" s="239">
        <v>42880</v>
      </c>
      <c r="H24" s="115"/>
      <c r="I24"/>
      <c r="J24"/>
      <c r="K24"/>
      <c r="L24"/>
      <c r="M24"/>
      <c r="N24"/>
      <c r="O24"/>
    </row>
    <row r="25" spans="1:15" ht="15" thickTop="1" x14ac:dyDescent="0.3">
      <c r="A25" s="139"/>
      <c r="B25" s="139"/>
      <c r="C25" s="113"/>
      <c r="D25" s="113"/>
      <c r="E25" s="113"/>
      <c r="F25" s="113"/>
      <c r="G25" s="113"/>
      <c r="H25" s="115"/>
    </row>
    <row r="26" spans="1:15" x14ac:dyDescent="0.3">
      <c r="A26" t="s">
        <v>13</v>
      </c>
      <c r="B26" s="115"/>
      <c r="C26" s="140"/>
      <c r="D26" s="140"/>
      <c r="E26" s="140"/>
      <c r="F26" s="140"/>
      <c r="G26" s="115"/>
      <c r="H26" s="115"/>
    </row>
    <row r="27" spans="1:15" x14ac:dyDescent="0.3">
      <c r="A27" s="141" t="s">
        <v>23</v>
      </c>
      <c r="B27" s="141"/>
      <c r="C27" s="142"/>
      <c r="D27" s="142"/>
      <c r="E27" s="142"/>
      <c r="F27" s="142"/>
      <c r="G27" s="115"/>
      <c r="H27" s="115"/>
    </row>
    <row r="28" spans="1:15" x14ac:dyDescent="0.3">
      <c r="A28" s="2" t="s">
        <v>15</v>
      </c>
      <c r="B28" s="141"/>
      <c r="C28" s="170"/>
      <c r="D28" s="170"/>
      <c r="E28" s="170"/>
      <c r="F28" s="170"/>
      <c r="G28" s="170"/>
      <c r="H28" s="115"/>
    </row>
    <row r="29" spans="1:15" x14ac:dyDescent="0.3">
      <c r="A29" s="139"/>
      <c r="B29" s="139"/>
      <c r="C29" s="142"/>
      <c r="D29" s="142"/>
      <c r="E29" s="142"/>
      <c r="F29" s="142"/>
      <c r="G29" s="115"/>
      <c r="H29" s="115"/>
    </row>
    <row r="30" spans="1:15" x14ac:dyDescent="0.3">
      <c r="C30" s="170"/>
    </row>
    <row r="31" spans="1:15" x14ac:dyDescent="0.3">
      <c r="C31" s="97"/>
      <c r="D31" s="97"/>
      <c r="E31" s="97"/>
      <c r="F31" s="97"/>
      <c r="G31" s="97"/>
    </row>
    <row r="32" spans="1:15" x14ac:dyDescent="0.3">
      <c r="C32" s="10"/>
      <c r="D32" s="10"/>
      <c r="E32" s="10"/>
      <c r="F32" s="10"/>
      <c r="G32" s="10"/>
    </row>
    <row r="33" spans="3:7" x14ac:dyDescent="0.3">
      <c r="C33" s="99"/>
      <c r="D33" s="99"/>
      <c r="E33" s="99"/>
      <c r="F33" s="99"/>
      <c r="G33" s="99"/>
    </row>
    <row r="34" spans="3:7" x14ac:dyDescent="0.3">
      <c r="C34" s="10"/>
      <c r="D34" s="10"/>
      <c r="E34" s="10"/>
      <c r="F34" s="10"/>
      <c r="G34" s="10"/>
    </row>
  </sheetData>
  <mergeCells count="10">
    <mergeCell ref="A5:A6"/>
    <mergeCell ref="A7:A8"/>
    <mergeCell ref="A9:A10"/>
    <mergeCell ref="A11:A12"/>
    <mergeCell ref="A13:A14"/>
    <mergeCell ref="A15:A16"/>
    <mergeCell ref="A17:A18"/>
    <mergeCell ref="A19:A20"/>
    <mergeCell ref="A21:A22"/>
    <mergeCell ref="A23:A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H86"/>
  <sheetViews>
    <sheetView zoomScale="90" zoomScaleNormal="90" workbookViewId="0">
      <selection activeCell="AV19" sqref="AV19"/>
    </sheetView>
  </sheetViews>
  <sheetFormatPr defaultRowHeight="14.4" x14ac:dyDescent="0.3"/>
  <cols>
    <col min="1" max="1" width="40.6640625" style="2" customWidth="1"/>
    <col min="2" max="2" width="8.33203125" style="2" hidden="1" customWidth="1"/>
    <col min="3" max="13" width="12.44140625" hidden="1" customWidth="1"/>
    <col min="14" max="14" width="12.44140625" style="37" hidden="1" customWidth="1"/>
    <col min="15" max="32" width="12.44140625" hidden="1" customWidth="1"/>
    <col min="33" max="33" width="12.33203125" customWidth="1"/>
    <col min="34" max="34" width="10.44140625" customWidth="1"/>
    <col min="35" max="35" width="11.33203125" customWidth="1"/>
    <col min="36" max="36" width="10.44140625" customWidth="1"/>
    <col min="39" max="39" width="10.44140625" customWidth="1"/>
    <col min="40" max="40" width="10.33203125" customWidth="1"/>
  </cols>
  <sheetData>
    <row r="1" spans="1:46" ht="15" thickBot="1" x14ac:dyDescent="0.35">
      <c r="AC1" s="29"/>
      <c r="AH1" t="e">
        <f>#REF!</f>
        <v>#REF!</v>
      </c>
      <c r="AN1" s="37"/>
      <c r="AO1" s="37"/>
      <c r="AP1" s="37"/>
      <c r="AQ1" s="37"/>
      <c r="AR1" s="37"/>
      <c r="AS1" s="37"/>
      <c r="AT1" s="37"/>
    </row>
    <row r="2" spans="1:46" ht="15.6" thickTop="1" thickBot="1" x14ac:dyDescent="0.35">
      <c r="A2" s="2" t="s">
        <v>25</v>
      </c>
      <c r="C2" s="1"/>
      <c r="D2" s="1"/>
      <c r="E2" s="1"/>
      <c r="F2" s="1"/>
      <c r="G2" s="1"/>
      <c r="H2" s="1"/>
      <c r="I2" s="1"/>
      <c r="J2" s="1"/>
      <c r="K2" s="1"/>
      <c r="L2" s="1"/>
      <c r="M2" s="1"/>
      <c r="N2" s="47"/>
      <c r="O2" s="1"/>
      <c r="P2" s="1"/>
      <c r="Q2" s="1"/>
      <c r="R2" s="1"/>
      <c r="S2" s="1"/>
      <c r="T2" s="1"/>
      <c r="U2" s="1"/>
      <c r="V2" s="1"/>
      <c r="AA2" s="64" t="s">
        <v>26</v>
      </c>
      <c r="AB2" s="64"/>
      <c r="AC2" s="65"/>
      <c r="AD2" s="64"/>
      <c r="AE2" s="64"/>
      <c r="AF2" s="66"/>
      <c r="AH2" s="10">
        <f>AG6+AG26+AG46+AG66</f>
        <v>702461</v>
      </c>
      <c r="AN2" s="37"/>
      <c r="AO2" s="37"/>
      <c r="AP2" s="37"/>
      <c r="AQ2" s="37"/>
      <c r="AR2" s="37"/>
      <c r="AS2" s="37"/>
      <c r="AT2" s="37"/>
    </row>
    <row r="3" spans="1:46" ht="30" thickTop="1" thickBot="1" x14ac:dyDescent="0.35">
      <c r="A3" s="3"/>
      <c r="B3" s="3"/>
      <c r="C3" s="289" t="s">
        <v>27</v>
      </c>
      <c r="D3" s="289"/>
      <c r="E3" s="289"/>
      <c r="F3" s="290"/>
      <c r="G3" s="289" t="s">
        <v>28</v>
      </c>
      <c r="H3" s="289"/>
      <c r="I3" s="289"/>
      <c r="J3" s="290"/>
      <c r="K3" s="289" t="s">
        <v>29</v>
      </c>
      <c r="L3" s="289"/>
      <c r="M3" s="289"/>
      <c r="N3" s="290"/>
      <c r="O3" s="289" t="s">
        <v>30</v>
      </c>
      <c r="P3" s="289"/>
      <c r="Q3" s="289"/>
      <c r="R3" s="290"/>
      <c r="S3" s="289" t="s">
        <v>31</v>
      </c>
      <c r="T3" s="289"/>
      <c r="U3" s="289"/>
      <c r="V3" s="290"/>
      <c r="W3" s="289" t="s">
        <v>32</v>
      </c>
      <c r="X3" s="289"/>
      <c r="Y3" s="289"/>
      <c r="Z3" s="290"/>
      <c r="AA3" s="66"/>
      <c r="AB3" s="67"/>
      <c r="AC3" s="67"/>
      <c r="AD3" s="67"/>
      <c r="AE3" s="67"/>
      <c r="AF3" s="67"/>
      <c r="AG3" s="42"/>
      <c r="AH3" s="83" t="e">
        <f>AH2-AH1</f>
        <v>#REF!</v>
      </c>
      <c r="AI3" s="35" t="s">
        <v>33</v>
      </c>
      <c r="AJ3" s="35"/>
      <c r="AK3" s="34"/>
      <c r="AL3" s="34"/>
      <c r="AM3" s="34"/>
      <c r="AN3" s="37"/>
      <c r="AO3" s="37"/>
      <c r="AP3" s="37"/>
      <c r="AQ3" s="37"/>
      <c r="AR3" s="37"/>
      <c r="AS3" s="37"/>
      <c r="AT3" s="42"/>
    </row>
    <row r="4" spans="1:46" s="4" customFormat="1" ht="78.75" customHeight="1" thickTop="1" thickBot="1" x14ac:dyDescent="0.35">
      <c r="A4" s="5"/>
      <c r="B4" s="5"/>
      <c r="C4" s="5" t="s">
        <v>34</v>
      </c>
      <c r="D4" s="5" t="s">
        <v>35</v>
      </c>
      <c r="E4" s="5" t="s">
        <v>36</v>
      </c>
      <c r="F4" s="6" t="s">
        <v>37</v>
      </c>
      <c r="G4" s="5" t="s">
        <v>34</v>
      </c>
      <c r="H4" s="5" t="s">
        <v>35</v>
      </c>
      <c r="I4" s="5" t="s">
        <v>36</v>
      </c>
      <c r="J4" s="6" t="s">
        <v>38</v>
      </c>
      <c r="K4" s="5" t="s">
        <v>34</v>
      </c>
      <c r="L4" s="5" t="s">
        <v>35</v>
      </c>
      <c r="M4" s="5" t="s">
        <v>36</v>
      </c>
      <c r="N4" s="48" t="s">
        <v>39</v>
      </c>
      <c r="O4" s="5" t="s">
        <v>34</v>
      </c>
      <c r="P4" s="5" t="s">
        <v>35</v>
      </c>
      <c r="Q4" s="5" t="s">
        <v>36</v>
      </c>
      <c r="R4" s="6" t="s">
        <v>40</v>
      </c>
      <c r="S4" s="5" t="s">
        <v>34</v>
      </c>
      <c r="T4" s="5" t="s">
        <v>35</v>
      </c>
      <c r="U4" s="5" t="s">
        <v>36</v>
      </c>
      <c r="V4" s="6" t="s">
        <v>41</v>
      </c>
      <c r="W4" s="5" t="s">
        <v>34</v>
      </c>
      <c r="X4" s="5" t="s">
        <v>35</v>
      </c>
      <c r="Y4" s="5" t="s">
        <v>36</v>
      </c>
      <c r="Z4" s="6" t="s">
        <v>42</v>
      </c>
      <c r="AA4" s="68" t="s">
        <v>37</v>
      </c>
      <c r="AB4" s="68" t="s">
        <v>38</v>
      </c>
      <c r="AC4" s="68" t="s">
        <v>39</v>
      </c>
      <c r="AD4" s="68" t="s">
        <v>40</v>
      </c>
      <c r="AE4" s="68" t="s">
        <v>41</v>
      </c>
      <c r="AF4" s="68" t="s">
        <v>42</v>
      </c>
      <c r="AG4" s="43" t="s">
        <v>12</v>
      </c>
      <c r="AH4" s="84" t="s">
        <v>37</v>
      </c>
      <c r="AI4" s="84" t="s">
        <v>38</v>
      </c>
      <c r="AJ4" s="84" t="s">
        <v>39</v>
      </c>
      <c r="AK4" s="84" t="s">
        <v>40</v>
      </c>
      <c r="AL4" s="84" t="s">
        <v>41</v>
      </c>
      <c r="AM4" s="84" t="s">
        <v>42</v>
      </c>
      <c r="AN4" s="48" t="s">
        <v>27</v>
      </c>
      <c r="AO4" s="48" t="s">
        <v>43</v>
      </c>
      <c r="AP4" s="48" t="s">
        <v>29</v>
      </c>
      <c r="AQ4" s="48" t="s">
        <v>30</v>
      </c>
      <c r="AR4" s="48" t="s">
        <v>31</v>
      </c>
      <c r="AS4" s="48" t="s">
        <v>21</v>
      </c>
      <c r="AT4" s="43" t="s">
        <v>12</v>
      </c>
    </row>
    <row r="5" spans="1:46" s="4" customFormat="1" ht="15.75" customHeight="1" thickTop="1" x14ac:dyDescent="0.3">
      <c r="A5" s="292" t="s">
        <v>44</v>
      </c>
      <c r="B5" s="7" t="s">
        <v>2</v>
      </c>
      <c r="C5" s="12">
        <v>0.91133275426563232</v>
      </c>
      <c r="D5" s="12">
        <v>1.2100518165753138E-2</v>
      </c>
      <c r="E5" s="12">
        <v>7.6566727568614532E-2</v>
      </c>
      <c r="F5" s="33">
        <v>1</v>
      </c>
      <c r="G5" s="12">
        <v>0.79084877759126671</v>
      </c>
      <c r="H5" s="12">
        <v>6.7064049421625388E-2</v>
      </c>
      <c r="I5" s="12">
        <v>0.14208717298710791</v>
      </c>
      <c r="J5" s="13">
        <v>1</v>
      </c>
      <c r="K5" s="12">
        <v>3.1231883294157329E-2</v>
      </c>
      <c r="L5" s="12">
        <v>0.62130682716530872</v>
      </c>
      <c r="M5" s="12">
        <v>0.34746128954053401</v>
      </c>
      <c r="N5" s="49">
        <v>1</v>
      </c>
      <c r="O5" s="12">
        <v>7.7274183215887251E-3</v>
      </c>
      <c r="P5" s="12">
        <v>2.8827674567584883E-2</v>
      </c>
      <c r="Q5" s="12">
        <v>0.96344490711082642</v>
      </c>
      <c r="R5" s="13">
        <v>1</v>
      </c>
      <c r="S5" s="12">
        <v>1.6729113258397422E-2</v>
      </c>
      <c r="T5" s="12">
        <v>1.143758627489647E-2</v>
      </c>
      <c r="U5" s="12">
        <v>0.97183330046670613</v>
      </c>
      <c r="V5" s="13">
        <v>1</v>
      </c>
      <c r="W5" s="12">
        <v>1.9088587175695657E-2</v>
      </c>
      <c r="X5" s="12">
        <v>2.0701707218712194E-2</v>
      </c>
      <c r="Y5" s="12">
        <v>0.96020970560559216</v>
      </c>
      <c r="Z5" s="13">
        <v>1</v>
      </c>
      <c r="AA5" s="69"/>
      <c r="AB5" s="70"/>
      <c r="AC5" s="70"/>
      <c r="AD5" s="70"/>
      <c r="AE5" s="70"/>
      <c r="AF5" s="70"/>
      <c r="AG5" s="43"/>
      <c r="AH5" s="35"/>
      <c r="AI5" s="35"/>
      <c r="AJ5" s="35"/>
      <c r="AK5" s="35"/>
      <c r="AL5" s="35"/>
      <c r="AM5" s="35"/>
      <c r="AN5" s="38"/>
      <c r="AO5" s="38"/>
      <c r="AP5" s="38"/>
      <c r="AQ5" s="38"/>
      <c r="AR5" s="38"/>
      <c r="AS5" s="38"/>
      <c r="AT5" s="43"/>
    </row>
    <row r="6" spans="1:46" s="4" customFormat="1" ht="15.75" customHeight="1" x14ac:dyDescent="0.3">
      <c r="A6" s="293"/>
      <c r="B6" s="7" t="s">
        <v>3</v>
      </c>
      <c r="C6" s="14">
        <v>91280</v>
      </c>
      <c r="D6" s="14">
        <v>1212</v>
      </c>
      <c r="E6" s="14">
        <v>7669</v>
      </c>
      <c r="F6" s="15">
        <v>100161</v>
      </c>
      <c r="G6" s="14">
        <v>69257</v>
      </c>
      <c r="H6" s="14">
        <v>5873</v>
      </c>
      <c r="I6" s="14">
        <v>12443</v>
      </c>
      <c r="J6" s="15">
        <v>87573</v>
      </c>
      <c r="K6" s="14">
        <v>2963</v>
      </c>
      <c r="L6" s="14">
        <v>58944</v>
      </c>
      <c r="M6" s="14">
        <v>32964</v>
      </c>
      <c r="N6" s="50">
        <v>94898</v>
      </c>
      <c r="O6" s="14">
        <v>193</v>
      </c>
      <c r="P6" s="14">
        <v>720</v>
      </c>
      <c r="Q6" s="14">
        <v>24063</v>
      </c>
      <c r="R6" s="15">
        <v>24976</v>
      </c>
      <c r="S6" s="14">
        <v>509</v>
      </c>
      <c r="T6" s="14">
        <v>348</v>
      </c>
      <c r="U6" s="14">
        <v>29569</v>
      </c>
      <c r="V6" s="15">
        <v>30426</v>
      </c>
      <c r="W6" s="14">
        <v>142</v>
      </c>
      <c r="X6" s="14">
        <v>154</v>
      </c>
      <c r="Y6" s="14">
        <v>7143</v>
      </c>
      <c r="Z6" s="15">
        <v>7439</v>
      </c>
      <c r="AA6" s="71">
        <v>100161</v>
      </c>
      <c r="AB6" s="71">
        <v>87573</v>
      </c>
      <c r="AC6" s="72">
        <v>94898</v>
      </c>
      <c r="AD6" s="71">
        <v>24976</v>
      </c>
      <c r="AE6" s="71">
        <v>30426</v>
      </c>
      <c r="AF6" s="71">
        <v>7439</v>
      </c>
      <c r="AG6" s="44">
        <f>SUM(AA6:AF6)</f>
        <v>345473</v>
      </c>
      <c r="AH6" s="40">
        <f>AA6/$AG$6</f>
        <v>0.28992424878355183</v>
      </c>
      <c r="AI6" s="40">
        <f t="shared" ref="AI6:AM20" si="0">AB6/$AG$6</f>
        <v>0.25348724791807176</v>
      </c>
      <c r="AJ6" s="40">
        <f t="shared" si="0"/>
        <v>0.27469006260981321</v>
      </c>
      <c r="AK6" s="40">
        <f t="shared" si="0"/>
        <v>7.229508528886483E-2</v>
      </c>
      <c r="AL6" s="40">
        <f t="shared" si="0"/>
        <v>8.8070558335962584E-2</v>
      </c>
      <c r="AM6" s="40">
        <f t="shared" si="0"/>
        <v>2.1532797063735804E-2</v>
      </c>
      <c r="AN6" s="38"/>
      <c r="AO6" s="38"/>
      <c r="AP6" s="38"/>
      <c r="AQ6" s="38"/>
      <c r="AR6" s="38"/>
      <c r="AS6" s="38"/>
      <c r="AT6" s="43"/>
    </row>
    <row r="7" spans="1:46" x14ac:dyDescent="0.3">
      <c r="A7" s="291" t="s">
        <v>1</v>
      </c>
      <c r="B7" t="s">
        <v>2</v>
      </c>
      <c r="C7" s="8">
        <v>0.94285714285714284</v>
      </c>
      <c r="D7" s="8">
        <v>1.5584415584415584E-2</v>
      </c>
      <c r="E7" s="8">
        <v>4.1558441558441558E-2</v>
      </c>
      <c r="F7" s="9">
        <v>1</v>
      </c>
      <c r="G7" s="8">
        <v>0.82399999999999995</v>
      </c>
      <c r="H7" s="8">
        <v>6.6666666666666666E-2</v>
      </c>
      <c r="I7" s="8">
        <v>0.10933333333333334</v>
      </c>
      <c r="J7" s="9">
        <v>1</v>
      </c>
      <c r="K7" s="8">
        <v>6.933333333333333E-2</v>
      </c>
      <c r="L7" s="8">
        <v>0.6293333333333333</v>
      </c>
      <c r="M7" s="8">
        <v>0.30133333333333334</v>
      </c>
      <c r="N7" s="51">
        <v>1</v>
      </c>
      <c r="O7" s="8">
        <v>0</v>
      </c>
      <c r="P7" s="8">
        <v>2.5210084033613446E-2</v>
      </c>
      <c r="Q7" s="8">
        <v>0.97478991596638653</v>
      </c>
      <c r="R7" s="9">
        <v>1</v>
      </c>
      <c r="S7" s="8">
        <v>0</v>
      </c>
      <c r="T7" s="8">
        <v>0</v>
      </c>
      <c r="U7" s="8">
        <v>1</v>
      </c>
      <c r="V7" s="9">
        <v>1</v>
      </c>
      <c r="W7" s="8">
        <v>0</v>
      </c>
      <c r="X7" s="8">
        <v>0</v>
      </c>
      <c r="Y7" s="8">
        <v>1</v>
      </c>
      <c r="Z7" s="9">
        <v>1</v>
      </c>
      <c r="AA7" s="73"/>
      <c r="AB7" s="73"/>
      <c r="AC7" s="73"/>
      <c r="AD7" s="73"/>
      <c r="AE7" s="73"/>
      <c r="AF7" s="73"/>
      <c r="AG7" s="45"/>
      <c r="AH7" s="85">
        <f t="shared" ref="AH7:AM24" si="1">AA7/$AG$6</f>
        <v>0</v>
      </c>
      <c r="AI7" s="85">
        <f t="shared" si="0"/>
        <v>0</v>
      </c>
      <c r="AJ7" s="85">
        <f t="shared" si="0"/>
        <v>0</v>
      </c>
      <c r="AK7" s="85">
        <f t="shared" si="0"/>
        <v>0</v>
      </c>
      <c r="AL7" s="85">
        <f t="shared" si="0"/>
        <v>0</v>
      </c>
      <c r="AM7" s="85">
        <f t="shared" si="0"/>
        <v>0</v>
      </c>
      <c r="AN7" s="37"/>
      <c r="AO7" s="37"/>
      <c r="AP7" s="37"/>
      <c r="AQ7" s="37"/>
      <c r="AR7" s="37"/>
      <c r="AS7" s="37"/>
      <c r="AT7" s="42"/>
    </row>
    <row r="8" spans="1:46" x14ac:dyDescent="0.3">
      <c r="A8" s="291"/>
      <c r="B8" t="s">
        <v>3</v>
      </c>
      <c r="C8" s="10">
        <v>363</v>
      </c>
      <c r="D8" s="10">
        <v>6</v>
      </c>
      <c r="E8" s="10">
        <v>16</v>
      </c>
      <c r="F8" s="11">
        <v>385</v>
      </c>
      <c r="G8" s="10">
        <v>309</v>
      </c>
      <c r="H8" s="10">
        <v>25</v>
      </c>
      <c r="I8" s="10">
        <v>41</v>
      </c>
      <c r="J8" s="11">
        <v>375</v>
      </c>
      <c r="K8" s="10">
        <v>26</v>
      </c>
      <c r="L8" s="10">
        <v>263</v>
      </c>
      <c r="M8" s="10">
        <v>113</v>
      </c>
      <c r="N8" s="60">
        <f>SUM(K8:M8)</f>
        <v>402</v>
      </c>
      <c r="O8" s="10">
        <v>0</v>
      </c>
      <c r="P8" s="10">
        <v>3</v>
      </c>
      <c r="Q8" s="10">
        <v>116</v>
      </c>
      <c r="R8" s="11">
        <v>119</v>
      </c>
      <c r="S8" s="10">
        <v>0</v>
      </c>
      <c r="T8" s="10">
        <v>0</v>
      </c>
      <c r="U8" s="10">
        <v>122</v>
      </c>
      <c r="V8" s="11">
        <v>122</v>
      </c>
      <c r="W8" s="10">
        <v>0</v>
      </c>
      <c r="X8" s="10">
        <v>0</v>
      </c>
      <c r="Y8" s="10">
        <v>37</v>
      </c>
      <c r="Z8" s="11">
        <v>37</v>
      </c>
      <c r="AA8" s="74">
        <v>385</v>
      </c>
      <c r="AB8" s="74">
        <v>375</v>
      </c>
      <c r="AC8" s="75">
        <v>402</v>
      </c>
      <c r="AD8" s="74">
        <v>119</v>
      </c>
      <c r="AE8" s="74">
        <v>122</v>
      </c>
      <c r="AF8" s="74">
        <v>37</v>
      </c>
      <c r="AG8" s="45">
        <f t="shared" ref="AG8:AG24" si="2">SUM(AA8:AF8)</f>
        <v>1440</v>
      </c>
      <c r="AH8" s="36">
        <f t="shared" si="1"/>
        <v>1.1144141510335106E-3</v>
      </c>
      <c r="AI8" s="36">
        <f t="shared" si="0"/>
        <v>1.0854683289287441E-3</v>
      </c>
      <c r="AJ8" s="36">
        <f t="shared" si="0"/>
        <v>1.1636220486116137E-3</v>
      </c>
      <c r="AK8" s="36">
        <f t="shared" si="0"/>
        <v>3.4445528304672144E-4</v>
      </c>
      <c r="AL8" s="36">
        <f t="shared" si="0"/>
        <v>3.5313902967815141E-4</v>
      </c>
      <c r="AM8" s="36">
        <f t="shared" si="0"/>
        <v>1.0709954178763608E-4</v>
      </c>
      <c r="AN8" s="39">
        <f t="shared" ref="AN8:AS8" si="3">AA8/$AG$8</f>
        <v>0.2673611111111111</v>
      </c>
      <c r="AO8" s="39">
        <f t="shared" si="3"/>
        <v>0.26041666666666669</v>
      </c>
      <c r="AP8" s="41">
        <f t="shared" si="3"/>
        <v>0.27916666666666667</v>
      </c>
      <c r="AQ8" s="39">
        <f t="shared" si="3"/>
        <v>8.2638888888888887E-2</v>
      </c>
      <c r="AR8" s="39">
        <f t="shared" si="3"/>
        <v>8.4722222222222227E-2</v>
      </c>
      <c r="AS8" s="39">
        <f t="shared" si="3"/>
        <v>2.5694444444444443E-2</v>
      </c>
      <c r="AT8" s="93">
        <f>SUM(AN8:AS8)</f>
        <v>1</v>
      </c>
    </row>
    <row r="9" spans="1:46" x14ac:dyDescent="0.3">
      <c r="A9" s="291" t="s">
        <v>4</v>
      </c>
      <c r="B9" t="s">
        <v>2</v>
      </c>
      <c r="C9" s="8">
        <v>0.91053560918187171</v>
      </c>
      <c r="D9" s="8">
        <v>1.2023879593037922E-2</v>
      </c>
      <c r="E9" s="8">
        <v>7.7440511225090394E-2</v>
      </c>
      <c r="F9" s="9">
        <v>1</v>
      </c>
      <c r="G9" s="8">
        <v>0.76437232836081304</v>
      </c>
      <c r="H9" s="8">
        <v>7.8600715345023123E-2</v>
      </c>
      <c r="I9" s="8">
        <v>0.15702695629416383</v>
      </c>
      <c r="J9" s="9">
        <v>1</v>
      </c>
      <c r="K9" s="8">
        <v>1.5096871592719953E-2</v>
      </c>
      <c r="L9" s="8">
        <v>0.59121026587268311</v>
      </c>
      <c r="M9" s="8">
        <v>0.39369286253459701</v>
      </c>
      <c r="N9" s="51">
        <v>1</v>
      </c>
      <c r="O9" s="8">
        <v>5.826656955571741E-3</v>
      </c>
      <c r="P9" s="8">
        <v>1.3109978150036417E-2</v>
      </c>
      <c r="Q9" s="8">
        <v>0.98106336489439183</v>
      </c>
      <c r="R9" s="9">
        <v>1</v>
      </c>
      <c r="S9" s="8">
        <v>1.6145307769929364E-2</v>
      </c>
      <c r="T9" s="8">
        <v>1.0595358224016145E-2</v>
      </c>
      <c r="U9" s="8">
        <v>0.97325933400605447</v>
      </c>
      <c r="V9" s="9">
        <v>1</v>
      </c>
      <c r="W9" s="8">
        <v>2.186878727634195E-2</v>
      </c>
      <c r="X9" s="8">
        <v>0</v>
      </c>
      <c r="Y9" s="8">
        <v>0.97813121272365811</v>
      </c>
      <c r="Z9" s="9">
        <v>1</v>
      </c>
      <c r="AA9" s="73"/>
      <c r="AB9" s="73"/>
      <c r="AC9" s="73"/>
      <c r="AD9" s="73"/>
      <c r="AE9" s="73"/>
      <c r="AF9" s="73"/>
      <c r="AG9" s="45"/>
      <c r="AH9" s="36"/>
      <c r="AI9" s="36"/>
      <c r="AJ9" s="36"/>
      <c r="AK9" s="36"/>
      <c r="AL9" s="36"/>
      <c r="AM9" s="36"/>
      <c r="AN9" s="94"/>
      <c r="AO9" s="94"/>
      <c r="AP9" s="94"/>
      <c r="AQ9" s="94"/>
      <c r="AR9" s="94"/>
      <c r="AS9" s="94"/>
      <c r="AT9" s="93"/>
    </row>
    <row r="10" spans="1:46" x14ac:dyDescent="0.3">
      <c r="A10" s="291"/>
      <c r="B10" t="s">
        <v>3</v>
      </c>
      <c r="C10" s="10">
        <v>10829</v>
      </c>
      <c r="D10" s="10">
        <v>143</v>
      </c>
      <c r="E10" s="10">
        <v>921</v>
      </c>
      <c r="F10" s="11">
        <v>11893</v>
      </c>
      <c r="G10" s="10">
        <v>8762</v>
      </c>
      <c r="H10" s="10">
        <v>901</v>
      </c>
      <c r="I10" s="10">
        <v>1800</v>
      </c>
      <c r="J10" s="11">
        <v>11463</v>
      </c>
      <c r="K10" s="10">
        <v>180</v>
      </c>
      <c r="L10" s="10">
        <v>7049</v>
      </c>
      <c r="M10" s="10">
        <v>4694</v>
      </c>
      <c r="N10" s="52">
        <v>11923</v>
      </c>
      <c r="O10" s="10">
        <v>8</v>
      </c>
      <c r="P10" s="10">
        <v>18</v>
      </c>
      <c r="Q10" s="10">
        <v>1347</v>
      </c>
      <c r="R10" s="11">
        <v>1373</v>
      </c>
      <c r="S10" s="10">
        <v>32</v>
      </c>
      <c r="T10" s="10">
        <v>21</v>
      </c>
      <c r="U10" s="10">
        <v>1929</v>
      </c>
      <c r="V10" s="11">
        <v>1982</v>
      </c>
      <c r="W10" s="10">
        <v>11</v>
      </c>
      <c r="X10" s="10">
        <v>0</v>
      </c>
      <c r="Y10" s="10">
        <v>492</v>
      </c>
      <c r="Z10" s="11">
        <v>503</v>
      </c>
      <c r="AA10" s="74">
        <v>11893</v>
      </c>
      <c r="AB10" s="74">
        <v>11463</v>
      </c>
      <c r="AC10" s="74">
        <v>11923</v>
      </c>
      <c r="AD10" s="74">
        <v>1373</v>
      </c>
      <c r="AE10" s="74">
        <v>1982</v>
      </c>
      <c r="AF10" s="74">
        <v>503</v>
      </c>
      <c r="AG10" s="45">
        <f t="shared" si="2"/>
        <v>39137</v>
      </c>
      <c r="AH10" s="36">
        <f t="shared" si="1"/>
        <v>3.4425266229198809E-2</v>
      </c>
      <c r="AI10" s="36">
        <f t="shared" si="0"/>
        <v>3.3180595878693847E-2</v>
      </c>
      <c r="AJ10" s="36">
        <f t="shared" si="0"/>
        <v>3.4512103695513108E-2</v>
      </c>
      <c r="AK10" s="36">
        <f t="shared" si="0"/>
        <v>3.9742613749844417E-3</v>
      </c>
      <c r="AL10" s="36">
        <f t="shared" si="0"/>
        <v>5.7370619411647216E-3</v>
      </c>
      <c r="AM10" s="36">
        <f t="shared" si="0"/>
        <v>1.4559748518697554E-3</v>
      </c>
      <c r="AN10" s="41">
        <f t="shared" ref="AN10:AS10" si="4">AA10/$AG$10</f>
        <v>0.30388123770345199</v>
      </c>
      <c r="AO10" s="39">
        <f t="shared" si="4"/>
        <v>0.29289419219664259</v>
      </c>
      <c r="AP10" s="41">
        <f t="shared" si="4"/>
        <v>0.30464777576206659</v>
      </c>
      <c r="AQ10" s="39">
        <f t="shared" si="4"/>
        <v>3.5081891815928662E-2</v>
      </c>
      <c r="AR10" s="39">
        <f t="shared" si="4"/>
        <v>5.0642614405805246E-2</v>
      </c>
      <c r="AS10" s="39">
        <f t="shared" si="4"/>
        <v>1.2852288116104964E-2</v>
      </c>
      <c r="AT10" s="93">
        <f t="shared" ref="AT10:AT24" si="5">SUM(AN10:AS10)</f>
        <v>1</v>
      </c>
    </row>
    <row r="11" spans="1:46" x14ac:dyDescent="0.3">
      <c r="A11" s="291" t="s">
        <v>5</v>
      </c>
      <c r="B11" t="s">
        <v>2</v>
      </c>
      <c r="C11" s="8">
        <v>0.92427131571778809</v>
      </c>
      <c r="D11" s="8">
        <v>1.6344320348678835E-2</v>
      </c>
      <c r="E11" s="8">
        <v>5.9384363933533101E-2</v>
      </c>
      <c r="F11" s="9">
        <v>1</v>
      </c>
      <c r="G11" s="8">
        <v>0.80866425992779778</v>
      </c>
      <c r="H11" s="8">
        <v>8.7043722422783798E-2</v>
      </c>
      <c r="I11" s="8">
        <v>0.10429201764941837</v>
      </c>
      <c r="J11" s="9">
        <v>1</v>
      </c>
      <c r="K11" s="8">
        <v>7.2250179726815245E-2</v>
      </c>
      <c r="L11" s="8">
        <v>0.59741193386053204</v>
      </c>
      <c r="M11" s="8">
        <v>0.33033788641265277</v>
      </c>
      <c r="N11" s="51">
        <v>1</v>
      </c>
      <c r="O11" s="8">
        <v>9.7357440890125171E-3</v>
      </c>
      <c r="P11" s="8">
        <v>3.1988873435326845E-2</v>
      </c>
      <c r="Q11" s="8">
        <v>0.95827538247566069</v>
      </c>
      <c r="R11" s="9">
        <v>1</v>
      </c>
      <c r="S11" s="8">
        <v>5.3090909090909091E-2</v>
      </c>
      <c r="T11" s="8">
        <v>2.7636363636363636E-2</v>
      </c>
      <c r="U11" s="8">
        <v>0.91927272727272724</v>
      </c>
      <c r="V11" s="9">
        <v>1</v>
      </c>
      <c r="W11" s="8">
        <v>6.7264573991031393E-3</v>
      </c>
      <c r="X11" s="8">
        <v>3.1390134529147982E-2</v>
      </c>
      <c r="Y11" s="8">
        <v>0.96188340807174888</v>
      </c>
      <c r="Z11" s="9">
        <v>1</v>
      </c>
      <c r="AA11" s="73"/>
      <c r="AB11" s="73"/>
      <c r="AC11" s="73"/>
      <c r="AD11" s="73"/>
      <c r="AE11" s="73"/>
      <c r="AF11" s="73"/>
      <c r="AG11" s="45"/>
      <c r="AH11" s="36"/>
      <c r="AI11" s="36"/>
      <c r="AJ11" s="36"/>
      <c r="AK11" s="36"/>
      <c r="AL11" s="36"/>
      <c r="AM11" s="36"/>
      <c r="AN11" s="94"/>
      <c r="AO11" s="94"/>
      <c r="AP11" s="94"/>
      <c r="AQ11" s="94"/>
      <c r="AR11" s="94"/>
      <c r="AS11" s="94"/>
      <c r="AT11" s="93"/>
    </row>
    <row r="12" spans="1:46" x14ac:dyDescent="0.3">
      <c r="A12" s="291"/>
      <c r="B12" t="s">
        <v>3</v>
      </c>
      <c r="C12" s="10">
        <v>3393</v>
      </c>
      <c r="D12" s="10">
        <v>60</v>
      </c>
      <c r="E12" s="10">
        <v>218</v>
      </c>
      <c r="F12" s="11">
        <v>3671</v>
      </c>
      <c r="G12" s="10">
        <v>4032</v>
      </c>
      <c r="H12" s="10">
        <v>434</v>
      </c>
      <c r="I12" s="10">
        <v>520</v>
      </c>
      <c r="J12" s="11">
        <v>4986</v>
      </c>
      <c r="K12" s="10">
        <v>402</v>
      </c>
      <c r="L12" s="10">
        <v>3324</v>
      </c>
      <c r="M12" s="10">
        <v>1838</v>
      </c>
      <c r="N12" s="52">
        <v>5564</v>
      </c>
      <c r="O12" s="10">
        <v>14</v>
      </c>
      <c r="P12" s="10">
        <v>46</v>
      </c>
      <c r="Q12" s="10">
        <v>1378</v>
      </c>
      <c r="R12" s="11">
        <v>1438</v>
      </c>
      <c r="S12" s="10">
        <v>73</v>
      </c>
      <c r="T12" s="10">
        <v>38</v>
      </c>
      <c r="U12" s="10">
        <v>1264</v>
      </c>
      <c r="V12" s="11">
        <v>1375</v>
      </c>
      <c r="W12" s="10">
        <v>3</v>
      </c>
      <c r="X12" s="10">
        <v>14</v>
      </c>
      <c r="Y12" s="10">
        <v>429</v>
      </c>
      <c r="Z12" s="11">
        <v>446</v>
      </c>
      <c r="AA12" s="74">
        <v>3671</v>
      </c>
      <c r="AB12" s="74">
        <v>4986</v>
      </c>
      <c r="AC12" s="74">
        <v>5564</v>
      </c>
      <c r="AD12" s="74">
        <v>1438</v>
      </c>
      <c r="AE12" s="74">
        <v>1375</v>
      </c>
      <c r="AF12" s="74">
        <v>446</v>
      </c>
      <c r="AG12" s="45">
        <f t="shared" si="2"/>
        <v>17480</v>
      </c>
      <c r="AH12" s="36">
        <f t="shared" si="1"/>
        <v>1.0626011294659786E-2</v>
      </c>
      <c r="AI12" s="36">
        <f t="shared" si="0"/>
        <v>1.4432386901436582E-2</v>
      </c>
      <c r="AJ12" s="36">
        <f t="shared" si="0"/>
        <v>1.6105455419092085E-2</v>
      </c>
      <c r="AK12" s="36">
        <f t="shared" si="0"/>
        <v>4.162409218665424E-3</v>
      </c>
      <c r="AL12" s="36">
        <f t="shared" si="0"/>
        <v>3.9800505394053951E-3</v>
      </c>
      <c r="AM12" s="36">
        <f t="shared" si="0"/>
        <v>1.2909836658725863E-3</v>
      </c>
      <c r="AN12" s="39">
        <f>AA12/$AG$12</f>
        <v>0.21001144164759725</v>
      </c>
      <c r="AO12" s="39">
        <f t="shared" ref="AO12:AS12" si="6">AB12/$AG$12</f>
        <v>0.28524027459954232</v>
      </c>
      <c r="AP12" s="41">
        <f t="shared" si="6"/>
        <v>0.31830663615560639</v>
      </c>
      <c r="AQ12" s="39">
        <f t="shared" si="6"/>
        <v>8.2265446224256286E-2</v>
      </c>
      <c r="AR12" s="39">
        <f t="shared" si="6"/>
        <v>7.8661327231121278E-2</v>
      </c>
      <c r="AS12" s="39">
        <f t="shared" si="6"/>
        <v>2.5514874141876431E-2</v>
      </c>
      <c r="AT12" s="93">
        <f t="shared" si="5"/>
        <v>1</v>
      </c>
    </row>
    <row r="13" spans="1:46" x14ac:dyDescent="0.3">
      <c r="A13" s="291" t="s">
        <v>45</v>
      </c>
      <c r="B13" t="s">
        <v>2</v>
      </c>
      <c r="C13" s="8">
        <v>0.92570452604611442</v>
      </c>
      <c r="D13" s="8">
        <v>9.1090236265300318E-3</v>
      </c>
      <c r="E13" s="8">
        <v>6.5186450327355538E-2</v>
      </c>
      <c r="F13" s="9">
        <v>1</v>
      </c>
      <c r="G13" s="8">
        <v>0.82141107300342964</v>
      </c>
      <c r="H13" s="8">
        <v>5.6344928956393925E-2</v>
      </c>
      <c r="I13" s="8">
        <v>0.12224399804017638</v>
      </c>
      <c r="J13" s="9">
        <v>1</v>
      </c>
      <c r="K13" s="8">
        <v>2.3498115717135889E-2</v>
      </c>
      <c r="L13" s="8">
        <v>0.64331633784083353</v>
      </c>
      <c r="M13" s="8">
        <v>0.33318554644203058</v>
      </c>
      <c r="N13" s="51">
        <v>1</v>
      </c>
      <c r="O13" s="8">
        <v>2.881844380403458E-3</v>
      </c>
      <c r="P13" s="8">
        <v>2.2094140249759846E-2</v>
      </c>
      <c r="Q13" s="8">
        <v>0.97502401536983674</v>
      </c>
      <c r="R13" s="9">
        <v>1</v>
      </c>
      <c r="S13" s="8">
        <v>2.092511013215859E-2</v>
      </c>
      <c r="T13" s="8">
        <v>8.8105726872246704E-3</v>
      </c>
      <c r="U13" s="8">
        <v>0.97026431718061679</v>
      </c>
      <c r="V13" s="9">
        <v>1</v>
      </c>
      <c r="W13" s="8">
        <v>2.185792349726776E-2</v>
      </c>
      <c r="X13" s="8">
        <v>1.6393442622950821E-2</v>
      </c>
      <c r="Y13" s="8">
        <v>0.96174863387978138</v>
      </c>
      <c r="Z13" s="9">
        <v>1</v>
      </c>
      <c r="AA13" s="73"/>
      <c r="AB13" s="73"/>
      <c r="AC13" s="73"/>
      <c r="AD13" s="73"/>
      <c r="AE13" s="73"/>
      <c r="AF13" s="73"/>
      <c r="AG13" s="45"/>
      <c r="AH13" s="36"/>
      <c r="AI13" s="36"/>
      <c r="AJ13" s="36"/>
      <c r="AK13" s="36"/>
      <c r="AL13" s="36"/>
      <c r="AM13" s="36"/>
      <c r="AN13" s="94"/>
      <c r="AO13" s="94"/>
      <c r="AP13" s="94"/>
      <c r="AQ13" s="94"/>
      <c r="AR13" s="94"/>
      <c r="AS13" s="94"/>
      <c r="AT13" s="93"/>
    </row>
    <row r="14" spans="1:46" ht="15.75" customHeight="1" x14ac:dyDescent="0.3">
      <c r="A14" s="291"/>
      <c r="B14" t="s">
        <v>3</v>
      </c>
      <c r="C14" s="10">
        <v>3252</v>
      </c>
      <c r="D14" s="10">
        <v>32</v>
      </c>
      <c r="E14" s="10">
        <v>229</v>
      </c>
      <c r="F14" s="11">
        <v>3513</v>
      </c>
      <c r="G14" s="10">
        <v>3353</v>
      </c>
      <c r="H14" s="10">
        <v>230</v>
      </c>
      <c r="I14" s="10">
        <v>499</v>
      </c>
      <c r="J14" s="11">
        <v>4082</v>
      </c>
      <c r="K14" s="10">
        <v>106</v>
      </c>
      <c r="L14" s="10">
        <v>2902</v>
      </c>
      <c r="M14" s="10">
        <v>1503</v>
      </c>
      <c r="N14" s="52">
        <v>4511</v>
      </c>
      <c r="O14" s="10">
        <v>3</v>
      </c>
      <c r="P14" s="10">
        <v>23</v>
      </c>
      <c r="Q14" s="10">
        <v>1015</v>
      </c>
      <c r="R14" s="11">
        <v>1041</v>
      </c>
      <c r="S14" s="10">
        <v>38</v>
      </c>
      <c r="T14" s="10">
        <v>16</v>
      </c>
      <c r="U14" s="10">
        <v>1762</v>
      </c>
      <c r="V14" s="11">
        <v>1816</v>
      </c>
      <c r="W14" s="10">
        <v>8</v>
      </c>
      <c r="X14" s="10">
        <v>6</v>
      </c>
      <c r="Y14" s="10">
        <v>352</v>
      </c>
      <c r="Z14" s="11">
        <v>366</v>
      </c>
      <c r="AA14" s="74">
        <v>3513</v>
      </c>
      <c r="AB14" s="74">
        <v>4082</v>
      </c>
      <c r="AC14" s="74">
        <v>4511</v>
      </c>
      <c r="AD14" s="74">
        <v>1041</v>
      </c>
      <c r="AE14" s="74">
        <v>1816</v>
      </c>
      <c r="AF14" s="74">
        <v>366</v>
      </c>
      <c r="AG14" s="45">
        <f t="shared" si="2"/>
        <v>15329</v>
      </c>
      <c r="AH14" s="36">
        <f t="shared" si="1"/>
        <v>1.0168667305404475E-2</v>
      </c>
      <c r="AI14" s="36">
        <f t="shared" si="0"/>
        <v>1.1815684583165689E-2</v>
      </c>
      <c r="AJ14" s="36">
        <f t="shared" si="0"/>
        <v>1.3057460351460172E-2</v>
      </c>
      <c r="AK14" s="36">
        <f t="shared" si="0"/>
        <v>3.0132600811061936E-3</v>
      </c>
      <c r="AL14" s="36">
        <f t="shared" si="0"/>
        <v>5.2565612942255978E-3</v>
      </c>
      <c r="AM14" s="36">
        <f t="shared" si="0"/>
        <v>1.0594170890344543E-3</v>
      </c>
      <c r="AN14" s="39">
        <f>AA14/$AG$14</f>
        <v>0.22917346206536629</v>
      </c>
      <c r="AO14" s="39">
        <f t="shared" ref="AO14:AS14" si="7">AB14/$AG$14</f>
        <v>0.26629264792223889</v>
      </c>
      <c r="AP14" s="41">
        <f t="shared" si="7"/>
        <v>0.29427881792680538</v>
      </c>
      <c r="AQ14" s="39">
        <f t="shared" si="7"/>
        <v>6.7910496444647403E-2</v>
      </c>
      <c r="AR14" s="39">
        <f t="shared" si="7"/>
        <v>0.11846826276991324</v>
      </c>
      <c r="AS14" s="39">
        <f t="shared" si="7"/>
        <v>2.387631287102877E-2</v>
      </c>
      <c r="AT14" s="93">
        <f t="shared" si="5"/>
        <v>1.0000000000000002</v>
      </c>
    </row>
    <row r="15" spans="1:46" x14ac:dyDescent="0.3">
      <c r="A15" s="291" t="s">
        <v>46</v>
      </c>
      <c r="B15" t="s">
        <v>2</v>
      </c>
      <c r="C15" s="8">
        <v>0.87654320987654322</v>
      </c>
      <c r="D15" s="8">
        <v>2.4691358024691357E-2</v>
      </c>
      <c r="E15" s="8">
        <v>9.8765432098765427E-2</v>
      </c>
      <c r="F15" s="9">
        <v>1</v>
      </c>
      <c r="G15" s="8">
        <v>0.69523809523809521</v>
      </c>
      <c r="H15" s="8">
        <v>9.5238095238095233E-2</v>
      </c>
      <c r="I15" s="8">
        <v>0.20952380952380953</v>
      </c>
      <c r="J15" s="9">
        <v>1</v>
      </c>
      <c r="K15" s="8">
        <v>0</v>
      </c>
      <c r="L15" s="8">
        <v>0.49668874172185429</v>
      </c>
      <c r="M15" s="8">
        <v>0.50331125827814571</v>
      </c>
      <c r="N15" s="51">
        <v>1</v>
      </c>
      <c r="O15" s="8">
        <v>0</v>
      </c>
      <c r="P15" s="8">
        <v>0</v>
      </c>
      <c r="Q15" s="8">
        <v>1</v>
      </c>
      <c r="R15" s="9">
        <v>1</v>
      </c>
      <c r="S15" s="8">
        <v>2.3809523809523808E-2</v>
      </c>
      <c r="T15" s="8">
        <v>2.3809523809523808E-2</v>
      </c>
      <c r="U15" s="8">
        <v>0.95238095238095233</v>
      </c>
      <c r="V15" s="9">
        <v>1</v>
      </c>
      <c r="W15" s="8">
        <v>0</v>
      </c>
      <c r="X15" s="8">
        <v>0.14285714285714285</v>
      </c>
      <c r="Y15" s="8">
        <v>0.8571428571428571</v>
      </c>
      <c r="Z15" s="9">
        <v>1</v>
      </c>
      <c r="AA15" s="73"/>
      <c r="AB15" s="73"/>
      <c r="AC15" s="73"/>
      <c r="AD15" s="73"/>
      <c r="AE15" s="73"/>
      <c r="AF15" s="73"/>
      <c r="AG15" s="45"/>
      <c r="AH15" s="36"/>
      <c r="AI15" s="36"/>
      <c r="AJ15" s="36"/>
      <c r="AK15" s="36"/>
      <c r="AL15" s="36"/>
      <c r="AM15" s="36"/>
      <c r="AN15" s="94"/>
      <c r="AO15" s="94"/>
      <c r="AP15" s="94"/>
      <c r="AQ15" s="94"/>
      <c r="AR15" s="94"/>
      <c r="AS15" s="94"/>
      <c r="AT15" s="93"/>
    </row>
    <row r="16" spans="1:46" x14ac:dyDescent="0.3">
      <c r="A16" s="291"/>
      <c r="B16" t="s">
        <v>3</v>
      </c>
      <c r="C16" s="10">
        <v>71</v>
      </c>
      <c r="D16" s="10">
        <v>2</v>
      </c>
      <c r="E16" s="10">
        <v>8</v>
      </c>
      <c r="F16" s="11">
        <v>81</v>
      </c>
      <c r="G16" s="10">
        <v>73</v>
      </c>
      <c r="H16" s="10">
        <v>10</v>
      </c>
      <c r="I16" s="10">
        <v>22</v>
      </c>
      <c r="J16" s="11">
        <v>105</v>
      </c>
      <c r="K16" s="10">
        <v>0</v>
      </c>
      <c r="L16" s="10">
        <v>75</v>
      </c>
      <c r="M16" s="10">
        <v>76</v>
      </c>
      <c r="N16" s="52">
        <v>151</v>
      </c>
      <c r="O16" s="10">
        <v>0</v>
      </c>
      <c r="P16" s="10">
        <v>0</v>
      </c>
      <c r="Q16" s="10">
        <v>36</v>
      </c>
      <c r="R16" s="11">
        <v>36</v>
      </c>
      <c r="S16" s="10">
        <v>1</v>
      </c>
      <c r="T16" s="10">
        <v>1</v>
      </c>
      <c r="U16" s="10">
        <v>40</v>
      </c>
      <c r="V16" s="11">
        <v>42</v>
      </c>
      <c r="W16" s="10">
        <v>0</v>
      </c>
      <c r="X16" s="10">
        <v>3</v>
      </c>
      <c r="Y16" s="10">
        <v>18</v>
      </c>
      <c r="Z16" s="11">
        <v>21</v>
      </c>
      <c r="AA16" s="74">
        <v>81</v>
      </c>
      <c r="AB16" s="74">
        <v>105</v>
      </c>
      <c r="AC16" s="74">
        <v>151</v>
      </c>
      <c r="AD16" s="74">
        <v>36</v>
      </c>
      <c r="AE16" s="74">
        <v>42</v>
      </c>
      <c r="AF16" s="74">
        <v>21</v>
      </c>
      <c r="AG16" s="45">
        <f t="shared" si="2"/>
        <v>436</v>
      </c>
      <c r="AH16" s="36">
        <f t="shared" si="1"/>
        <v>2.3446115904860872E-4</v>
      </c>
      <c r="AI16" s="36">
        <f t="shared" si="0"/>
        <v>3.0393113210004836E-4</v>
      </c>
      <c r="AJ16" s="36">
        <f t="shared" si="0"/>
        <v>4.3708191378197427E-4</v>
      </c>
      <c r="AK16" s="36">
        <f t="shared" si="0"/>
        <v>1.0420495957715942E-4</v>
      </c>
      <c r="AL16" s="36">
        <f t="shared" si="0"/>
        <v>1.2157245284001934E-4</v>
      </c>
      <c r="AM16" s="36">
        <f t="shared" si="0"/>
        <v>6.0786226420009671E-5</v>
      </c>
      <c r="AN16" s="39">
        <f>AA16/$AG$16</f>
        <v>0.18577981651376146</v>
      </c>
      <c r="AO16" s="39">
        <f t="shared" ref="AO16:AS16" si="8">AB16/$AG$16</f>
        <v>0.24082568807339449</v>
      </c>
      <c r="AP16" s="41">
        <f t="shared" si="8"/>
        <v>0.34633027522935778</v>
      </c>
      <c r="AQ16" s="39">
        <f t="shared" si="8"/>
        <v>8.2568807339449546E-2</v>
      </c>
      <c r="AR16" s="39">
        <f t="shared" si="8"/>
        <v>9.6330275229357804E-2</v>
      </c>
      <c r="AS16" s="39">
        <f t="shared" si="8"/>
        <v>4.8165137614678902E-2</v>
      </c>
      <c r="AT16" s="93">
        <f t="shared" si="5"/>
        <v>0.99999999999999989</v>
      </c>
    </row>
    <row r="17" spans="1:46" x14ac:dyDescent="0.3">
      <c r="A17" s="291" t="s">
        <v>8</v>
      </c>
      <c r="B17" t="s">
        <v>2</v>
      </c>
      <c r="C17" s="8">
        <v>0.91162304205782463</v>
      </c>
      <c r="D17" s="8">
        <v>1.113105460931548E-2</v>
      </c>
      <c r="E17" s="8">
        <v>7.7245903332859855E-2</v>
      </c>
      <c r="F17" s="9">
        <v>1</v>
      </c>
      <c r="G17" s="8">
        <v>0.79387411863639301</v>
      </c>
      <c r="H17" s="8">
        <v>6.0353192315156221E-2</v>
      </c>
      <c r="I17" s="8">
        <v>0.14577268904845075</v>
      </c>
      <c r="J17" s="9">
        <v>1</v>
      </c>
      <c r="K17" s="8">
        <v>3.681882610106392E-2</v>
      </c>
      <c r="L17" s="8">
        <v>0.60190925081544477</v>
      </c>
      <c r="M17" s="8">
        <v>0.36127192308349132</v>
      </c>
      <c r="N17" s="51">
        <v>1</v>
      </c>
      <c r="O17" s="8">
        <v>8.8397205166207918E-3</v>
      </c>
      <c r="P17" s="8">
        <v>3.0594960829980946E-2</v>
      </c>
      <c r="Q17" s="8">
        <v>0.96056531865339823</v>
      </c>
      <c r="R17" s="9">
        <v>1</v>
      </c>
      <c r="S17" s="8">
        <v>1.5609842137754652E-2</v>
      </c>
      <c r="T17" s="8">
        <v>1.0979804215539289E-2</v>
      </c>
      <c r="U17" s="8">
        <v>0.97341035364670603</v>
      </c>
      <c r="V17" s="9">
        <v>1</v>
      </c>
      <c r="W17" s="8">
        <v>2.4174401036045758E-2</v>
      </c>
      <c r="X17" s="8">
        <v>2.1800129505719835E-2</v>
      </c>
      <c r="Y17" s="8">
        <v>0.95402546945823441</v>
      </c>
      <c r="Z17" s="9">
        <v>1</v>
      </c>
      <c r="AA17" s="73"/>
      <c r="AB17" s="73"/>
      <c r="AC17" s="73"/>
      <c r="AD17" s="73"/>
      <c r="AE17" s="73"/>
      <c r="AF17" s="73"/>
      <c r="AG17" s="45"/>
      <c r="AH17" s="36"/>
      <c r="AI17" s="36"/>
      <c r="AJ17" s="36"/>
      <c r="AK17" s="36"/>
      <c r="AL17" s="36"/>
      <c r="AM17" s="36"/>
      <c r="AN17" s="94"/>
      <c r="AO17" s="94"/>
      <c r="AP17" s="94"/>
      <c r="AQ17" s="94"/>
      <c r="AR17" s="94"/>
      <c r="AS17" s="94"/>
      <c r="AT17" s="93"/>
    </row>
    <row r="18" spans="1:46" x14ac:dyDescent="0.3">
      <c r="A18" s="291"/>
      <c r="B18" t="s">
        <v>3</v>
      </c>
      <c r="C18" s="10">
        <v>70597</v>
      </c>
      <c r="D18" s="10">
        <v>862</v>
      </c>
      <c r="E18" s="10">
        <v>5982</v>
      </c>
      <c r="F18" s="11">
        <v>77441</v>
      </c>
      <c r="G18" s="10">
        <v>49090</v>
      </c>
      <c r="H18" s="10">
        <v>3732</v>
      </c>
      <c r="I18" s="10">
        <v>9014</v>
      </c>
      <c r="J18" s="11">
        <v>61836</v>
      </c>
      <c r="K18" s="10">
        <v>2156</v>
      </c>
      <c r="L18" s="10">
        <v>35246</v>
      </c>
      <c r="M18" s="10">
        <v>21155</v>
      </c>
      <c r="N18" s="52">
        <v>58557</v>
      </c>
      <c r="O18" s="10">
        <v>167</v>
      </c>
      <c r="P18" s="10">
        <v>578</v>
      </c>
      <c r="Q18" s="10">
        <v>18147</v>
      </c>
      <c r="R18" s="11">
        <v>18892</v>
      </c>
      <c r="S18" s="10">
        <v>354</v>
      </c>
      <c r="T18" s="10">
        <v>249</v>
      </c>
      <c r="U18" s="10">
        <v>22075</v>
      </c>
      <c r="V18" s="11">
        <v>22678</v>
      </c>
      <c r="W18" s="10">
        <v>112</v>
      </c>
      <c r="X18" s="10">
        <v>101</v>
      </c>
      <c r="Y18" s="10">
        <v>4420</v>
      </c>
      <c r="Z18" s="11">
        <v>4633</v>
      </c>
      <c r="AA18" s="74">
        <v>77441</v>
      </c>
      <c r="AB18" s="74">
        <v>61836</v>
      </c>
      <c r="AC18" s="74">
        <v>58557</v>
      </c>
      <c r="AD18" s="74">
        <v>18892</v>
      </c>
      <c r="AE18" s="74">
        <v>22678</v>
      </c>
      <c r="AF18" s="74">
        <v>4633</v>
      </c>
      <c r="AG18" s="45">
        <f t="shared" si="2"/>
        <v>244037</v>
      </c>
      <c r="AH18" s="36">
        <f t="shared" si="1"/>
        <v>0.22415934096152232</v>
      </c>
      <c r="AI18" s="36">
        <f t="shared" si="0"/>
        <v>0.17898938556703417</v>
      </c>
      <c r="AJ18" s="36">
        <f t="shared" si="0"/>
        <v>0.16949805049888125</v>
      </c>
      <c r="AK18" s="36">
        <f t="shared" si="0"/>
        <v>5.4684447120324886E-2</v>
      </c>
      <c r="AL18" s="36">
        <f t="shared" si="0"/>
        <v>6.5643335369189482E-2</v>
      </c>
      <c r="AM18" s="36">
        <f t="shared" si="0"/>
        <v>1.3410599381138323E-2</v>
      </c>
      <c r="AN18" s="41">
        <f>AA18/$AG$18</f>
        <v>0.31733302736880065</v>
      </c>
      <c r="AO18" s="39">
        <f t="shared" ref="AO18:AS18" si="9">AB18/$AG$18</f>
        <v>0.2533878059474588</v>
      </c>
      <c r="AP18" s="39">
        <f t="shared" si="9"/>
        <v>0.23995131885738638</v>
      </c>
      <c r="AQ18" s="39">
        <f t="shared" si="9"/>
        <v>7.7414490425632185E-2</v>
      </c>
      <c r="AR18" s="39">
        <f t="shared" si="9"/>
        <v>9.2928531329265637E-2</v>
      </c>
      <c r="AS18" s="39">
        <f t="shared" si="9"/>
        <v>1.8984826071456379E-2</v>
      </c>
      <c r="AT18" s="93">
        <f t="shared" si="5"/>
        <v>1</v>
      </c>
    </row>
    <row r="19" spans="1:46" x14ac:dyDescent="0.3">
      <c r="A19" s="291" t="s">
        <v>47</v>
      </c>
      <c r="B19" t="s">
        <v>2</v>
      </c>
      <c r="C19" s="8">
        <v>0.92205323193916355</v>
      </c>
      <c r="D19" s="8">
        <v>2.2813688212927757E-2</v>
      </c>
      <c r="E19" s="8">
        <v>5.5133079847908745E-2</v>
      </c>
      <c r="F19" s="9">
        <v>1</v>
      </c>
      <c r="G19" s="8">
        <v>0.81578947368421051</v>
      </c>
      <c r="H19" s="8">
        <v>8.3591331269349839E-2</v>
      </c>
      <c r="I19" s="8">
        <v>0.10061919504643962</v>
      </c>
      <c r="J19" s="9">
        <v>1</v>
      </c>
      <c r="K19" s="8">
        <v>1.8575851393188854E-2</v>
      </c>
      <c r="L19" s="8">
        <v>0.68214654282765741</v>
      </c>
      <c r="M19" s="8">
        <v>0.29927760577915374</v>
      </c>
      <c r="N19" s="51">
        <v>1</v>
      </c>
      <c r="O19" s="8">
        <v>4.0000000000000001E-3</v>
      </c>
      <c r="P19" s="8">
        <v>0.02</v>
      </c>
      <c r="Q19" s="8">
        <v>0.97599999999999998</v>
      </c>
      <c r="R19" s="9">
        <v>1</v>
      </c>
      <c r="S19" s="8">
        <v>0</v>
      </c>
      <c r="T19" s="8">
        <v>6.024096385542169E-3</v>
      </c>
      <c r="U19" s="8">
        <v>0.99397590361445787</v>
      </c>
      <c r="V19" s="9">
        <v>1</v>
      </c>
      <c r="W19" s="8">
        <v>0</v>
      </c>
      <c r="X19" s="8">
        <v>0</v>
      </c>
      <c r="Y19" s="8">
        <v>1</v>
      </c>
      <c r="Z19" s="9">
        <v>1</v>
      </c>
      <c r="AA19" s="73"/>
      <c r="AB19" s="73"/>
      <c r="AC19" s="73"/>
      <c r="AD19" s="73"/>
      <c r="AE19" s="73"/>
      <c r="AF19" s="73"/>
      <c r="AG19" s="45"/>
      <c r="AH19" s="36"/>
      <c r="AI19" s="36"/>
      <c r="AJ19" s="36"/>
      <c r="AK19" s="36"/>
      <c r="AL19" s="36"/>
      <c r="AM19" s="36"/>
      <c r="AN19" s="94"/>
      <c r="AO19" s="94"/>
      <c r="AP19" s="94"/>
      <c r="AQ19" s="94"/>
      <c r="AR19" s="94"/>
      <c r="AS19" s="94"/>
      <c r="AT19" s="93"/>
    </row>
    <row r="20" spans="1:46" x14ac:dyDescent="0.3">
      <c r="A20" s="291"/>
      <c r="B20" t="s">
        <v>3</v>
      </c>
      <c r="C20" s="10">
        <v>485</v>
      </c>
      <c r="D20" s="10">
        <v>12</v>
      </c>
      <c r="E20" s="10">
        <v>29</v>
      </c>
      <c r="F20" s="11">
        <v>526</v>
      </c>
      <c r="G20" s="10">
        <v>527</v>
      </c>
      <c r="H20" s="10">
        <v>54</v>
      </c>
      <c r="I20" s="10">
        <v>65</v>
      </c>
      <c r="J20" s="11">
        <v>646</v>
      </c>
      <c r="K20" s="10">
        <v>18</v>
      </c>
      <c r="L20" s="10">
        <v>661</v>
      </c>
      <c r="M20" s="10">
        <v>290</v>
      </c>
      <c r="N20" s="52">
        <v>969</v>
      </c>
      <c r="O20" s="10">
        <v>1</v>
      </c>
      <c r="P20" s="10">
        <v>5</v>
      </c>
      <c r="Q20" s="10">
        <v>244</v>
      </c>
      <c r="R20" s="11">
        <v>250</v>
      </c>
      <c r="S20" s="10">
        <v>0</v>
      </c>
      <c r="T20" s="10">
        <v>2</v>
      </c>
      <c r="U20" s="10">
        <v>330</v>
      </c>
      <c r="V20" s="11">
        <v>332</v>
      </c>
      <c r="W20" s="10">
        <v>0</v>
      </c>
      <c r="X20" s="10">
        <v>0</v>
      </c>
      <c r="Y20" s="10">
        <v>83</v>
      </c>
      <c r="Z20" s="11">
        <v>83</v>
      </c>
      <c r="AA20" s="74">
        <v>526</v>
      </c>
      <c r="AB20" s="74">
        <v>646</v>
      </c>
      <c r="AC20" s="74">
        <v>969</v>
      </c>
      <c r="AD20" s="74">
        <v>250</v>
      </c>
      <c r="AE20" s="74">
        <v>332</v>
      </c>
      <c r="AF20" s="74">
        <v>83</v>
      </c>
      <c r="AG20" s="45">
        <f t="shared" si="2"/>
        <v>2806</v>
      </c>
      <c r="AH20" s="36">
        <f t="shared" si="1"/>
        <v>1.5225502427107184E-3</v>
      </c>
      <c r="AI20" s="36">
        <f t="shared" si="0"/>
        <v>1.8699001079679164E-3</v>
      </c>
      <c r="AJ20" s="36">
        <f t="shared" si="0"/>
        <v>2.8048501619518749E-3</v>
      </c>
      <c r="AK20" s="36">
        <f t="shared" si="0"/>
        <v>7.2364555261916275E-4</v>
      </c>
      <c r="AL20" s="36">
        <f t="shared" si="0"/>
        <v>9.6100129387824808E-4</v>
      </c>
      <c r="AM20" s="36">
        <f t="shared" si="0"/>
        <v>2.4025032346956202E-4</v>
      </c>
      <c r="AN20" s="39">
        <f>AA20/$AG$20</f>
        <v>0.18745545260156807</v>
      </c>
      <c r="AO20" s="39">
        <f t="shared" ref="AO20:AS20" si="10">AB20/$AG$20</f>
        <v>0.23022095509622237</v>
      </c>
      <c r="AP20" s="41">
        <f t="shared" si="10"/>
        <v>0.34533143264433358</v>
      </c>
      <c r="AQ20" s="39">
        <f t="shared" si="10"/>
        <v>8.9094796863863152E-2</v>
      </c>
      <c r="AR20" s="39">
        <f t="shared" si="10"/>
        <v>0.11831789023521026</v>
      </c>
      <c r="AS20" s="39">
        <f t="shared" si="10"/>
        <v>2.9579472558802566E-2</v>
      </c>
      <c r="AT20" s="93">
        <f t="shared" si="5"/>
        <v>1</v>
      </c>
    </row>
    <row r="21" spans="1:46" x14ac:dyDescent="0.3">
      <c r="A21" s="291" t="s">
        <v>48</v>
      </c>
      <c r="B21" t="s">
        <v>2</v>
      </c>
      <c r="C21" s="8">
        <v>0.85663082437275984</v>
      </c>
      <c r="D21" s="8">
        <v>4.3010752688172046E-2</v>
      </c>
      <c r="E21" s="8">
        <v>0.1003584229390681</v>
      </c>
      <c r="F21" s="9">
        <v>1</v>
      </c>
      <c r="G21" s="8">
        <v>0.72504091653027825</v>
      </c>
      <c r="H21" s="8">
        <v>0.13747954173486088</v>
      </c>
      <c r="I21" s="8">
        <v>0.13747954173486088</v>
      </c>
      <c r="J21" s="9">
        <v>1</v>
      </c>
      <c r="K21" s="8">
        <v>6.0991105463786529E-3</v>
      </c>
      <c r="L21" s="8">
        <v>0.70597204574332906</v>
      </c>
      <c r="M21" s="8">
        <v>0.28792884371029226</v>
      </c>
      <c r="N21" s="51">
        <v>1</v>
      </c>
      <c r="O21" s="8">
        <v>0</v>
      </c>
      <c r="P21" s="8">
        <v>1.3457556935817806E-2</v>
      </c>
      <c r="Q21" s="8">
        <v>0.98654244306418215</v>
      </c>
      <c r="R21" s="9">
        <v>1</v>
      </c>
      <c r="S21" s="8">
        <v>3.0241935483870967E-3</v>
      </c>
      <c r="T21" s="8">
        <v>9.0725806451612909E-3</v>
      </c>
      <c r="U21" s="8">
        <v>0.98790322580645162</v>
      </c>
      <c r="V21" s="9">
        <v>1</v>
      </c>
      <c r="W21" s="8">
        <v>1.0600706713780919E-2</v>
      </c>
      <c r="X21" s="8">
        <v>7.0671378091872791E-3</v>
      </c>
      <c r="Y21" s="8">
        <v>0.98233215547703179</v>
      </c>
      <c r="Z21" s="9">
        <v>1</v>
      </c>
      <c r="AA21" s="73"/>
      <c r="AB21" s="73"/>
      <c r="AC21" s="73"/>
      <c r="AD21" s="73"/>
      <c r="AE21" s="73"/>
      <c r="AF21" s="73"/>
      <c r="AG21" s="45"/>
      <c r="AH21" s="36"/>
      <c r="AI21" s="36"/>
      <c r="AJ21" s="36"/>
      <c r="AK21" s="36"/>
      <c r="AL21" s="36"/>
      <c r="AM21" s="36"/>
      <c r="AN21" s="94"/>
      <c r="AO21" s="94"/>
      <c r="AP21" s="94"/>
      <c r="AQ21" s="94"/>
      <c r="AR21" s="94"/>
      <c r="AS21" s="94"/>
      <c r="AT21" s="93"/>
    </row>
    <row r="22" spans="1:46" x14ac:dyDescent="0.3">
      <c r="A22" s="291"/>
      <c r="B22" t="s">
        <v>3</v>
      </c>
      <c r="C22" s="10">
        <v>1195</v>
      </c>
      <c r="D22" s="10">
        <v>60</v>
      </c>
      <c r="E22" s="10">
        <v>140</v>
      </c>
      <c r="F22" s="11">
        <v>1395</v>
      </c>
      <c r="G22" s="10">
        <v>1329</v>
      </c>
      <c r="H22" s="10">
        <v>252</v>
      </c>
      <c r="I22" s="10">
        <v>252</v>
      </c>
      <c r="J22" s="11">
        <v>1833</v>
      </c>
      <c r="K22" s="10">
        <v>24</v>
      </c>
      <c r="L22" s="10">
        <v>2778</v>
      </c>
      <c r="M22" s="10">
        <v>1133</v>
      </c>
      <c r="N22" s="52">
        <v>3935</v>
      </c>
      <c r="O22" s="10">
        <v>0</v>
      </c>
      <c r="P22" s="10">
        <v>13</v>
      </c>
      <c r="Q22" s="10">
        <v>953</v>
      </c>
      <c r="R22" s="11">
        <v>966</v>
      </c>
      <c r="S22" s="10">
        <v>3</v>
      </c>
      <c r="T22" s="10">
        <v>9</v>
      </c>
      <c r="U22" s="10">
        <v>980</v>
      </c>
      <c r="V22" s="11">
        <v>992</v>
      </c>
      <c r="W22" s="10">
        <v>3</v>
      </c>
      <c r="X22" s="10">
        <v>2</v>
      </c>
      <c r="Y22" s="10">
        <v>278</v>
      </c>
      <c r="Z22" s="11">
        <v>283</v>
      </c>
      <c r="AA22" s="74">
        <v>1395</v>
      </c>
      <c r="AB22" s="74">
        <v>1833</v>
      </c>
      <c r="AC22" s="74">
        <v>3935</v>
      </c>
      <c r="AD22" s="74">
        <v>966</v>
      </c>
      <c r="AE22" s="74">
        <v>992</v>
      </c>
      <c r="AF22" s="74">
        <v>283</v>
      </c>
      <c r="AG22" s="45">
        <f t="shared" si="2"/>
        <v>9404</v>
      </c>
      <c r="AH22" s="36">
        <f t="shared" si="1"/>
        <v>4.037942183614928E-3</v>
      </c>
      <c r="AI22" s="36">
        <f t="shared" si="1"/>
        <v>5.3057691918037006E-3</v>
      </c>
      <c r="AJ22" s="36">
        <f t="shared" si="1"/>
        <v>1.1390180998225622E-2</v>
      </c>
      <c r="AK22" s="36">
        <f t="shared" si="1"/>
        <v>2.7961664153204448E-3</v>
      </c>
      <c r="AL22" s="36">
        <f t="shared" si="1"/>
        <v>2.8714255527928375E-3</v>
      </c>
      <c r="AM22" s="36">
        <f t="shared" si="1"/>
        <v>8.1916676556489216E-4</v>
      </c>
      <c r="AN22" s="39">
        <f>AA22/$AG$22</f>
        <v>0.14834113143343258</v>
      </c>
      <c r="AO22" s="39">
        <f t="shared" ref="AO22:AS22" si="11">AB22/$AG$22</f>
        <v>0.19491705657167163</v>
      </c>
      <c r="AP22" s="41">
        <f t="shared" si="11"/>
        <v>0.41843896214376863</v>
      </c>
      <c r="AQ22" s="39">
        <f t="shared" si="11"/>
        <v>0.10272224585282859</v>
      </c>
      <c r="AR22" s="39">
        <f t="shared" si="11"/>
        <v>0.10548702679710761</v>
      </c>
      <c r="AS22" s="39">
        <f t="shared" si="11"/>
        <v>3.0093577201190984E-2</v>
      </c>
      <c r="AT22" s="93">
        <f t="shared" si="5"/>
        <v>1</v>
      </c>
    </row>
    <row r="23" spans="1:46" x14ac:dyDescent="0.3">
      <c r="A23" s="291" t="s">
        <v>49</v>
      </c>
      <c r="B23" t="s">
        <v>2</v>
      </c>
      <c r="C23" s="8">
        <v>0.87181528662420382</v>
      </c>
      <c r="D23" s="8">
        <v>2.7866242038216561E-2</v>
      </c>
      <c r="E23" s="8">
        <v>0.10031847133757962</v>
      </c>
      <c r="F23" s="9">
        <v>1</v>
      </c>
      <c r="G23" s="8">
        <v>0.79305740987983975</v>
      </c>
      <c r="H23" s="8">
        <v>0.1045838896306186</v>
      </c>
      <c r="I23" s="8">
        <v>0.10235870048954161</v>
      </c>
      <c r="J23" s="9">
        <v>1</v>
      </c>
      <c r="K23" s="8">
        <v>5.7393652937204592E-3</v>
      </c>
      <c r="L23" s="8">
        <v>0.75095656088228679</v>
      </c>
      <c r="M23" s="8">
        <v>0.2433040738239928</v>
      </c>
      <c r="N23" s="51">
        <v>1</v>
      </c>
      <c r="O23" s="8">
        <v>0</v>
      </c>
      <c r="P23" s="8">
        <v>3.9488966318234613E-2</v>
      </c>
      <c r="Q23" s="8">
        <v>0.96051103368176538</v>
      </c>
      <c r="R23" s="9">
        <v>1</v>
      </c>
      <c r="S23" s="8">
        <v>7.3597056117755289E-3</v>
      </c>
      <c r="T23" s="8">
        <v>1.1039558417663294E-2</v>
      </c>
      <c r="U23" s="8">
        <v>0.98160073597056119</v>
      </c>
      <c r="V23" s="9">
        <v>1</v>
      </c>
      <c r="W23" s="8">
        <v>4.6860356138706651E-3</v>
      </c>
      <c r="X23" s="8">
        <v>2.6241799437675725E-2</v>
      </c>
      <c r="Y23" s="8">
        <v>0.96907216494845361</v>
      </c>
      <c r="Z23" s="9">
        <v>1</v>
      </c>
      <c r="AA23" s="73"/>
      <c r="AB23" s="73"/>
      <c r="AC23" s="73"/>
      <c r="AD23" s="73"/>
      <c r="AE23" s="73"/>
      <c r="AF23" s="73"/>
      <c r="AG23" s="45"/>
      <c r="AH23" s="36"/>
      <c r="AI23" s="36"/>
      <c r="AJ23" s="36"/>
      <c r="AK23" s="36"/>
      <c r="AL23" s="36"/>
      <c r="AM23" s="36"/>
      <c r="AN23" s="94"/>
      <c r="AO23" s="94"/>
      <c r="AP23" s="94"/>
      <c r="AQ23" s="94"/>
      <c r="AR23" s="94"/>
      <c r="AS23" s="94"/>
      <c r="AT23" s="93"/>
    </row>
    <row r="24" spans="1:46" x14ac:dyDescent="0.3">
      <c r="A24" s="291"/>
      <c r="B24" t="s">
        <v>3</v>
      </c>
      <c r="C24" s="10">
        <v>1095</v>
      </c>
      <c r="D24" s="10">
        <v>35</v>
      </c>
      <c r="E24" s="10">
        <v>126</v>
      </c>
      <c r="F24" s="11">
        <v>1256</v>
      </c>
      <c r="G24" s="10">
        <v>1782</v>
      </c>
      <c r="H24" s="10">
        <v>235</v>
      </c>
      <c r="I24" s="10">
        <v>230</v>
      </c>
      <c r="J24" s="11">
        <v>2247</v>
      </c>
      <c r="K24" s="10">
        <v>51</v>
      </c>
      <c r="L24" s="10">
        <v>6673</v>
      </c>
      <c r="M24" s="10">
        <v>2162</v>
      </c>
      <c r="N24" s="52">
        <v>8886</v>
      </c>
      <c r="O24" s="10">
        <v>0</v>
      </c>
      <c r="P24" s="10">
        <v>34</v>
      </c>
      <c r="Q24" s="10">
        <v>827</v>
      </c>
      <c r="R24" s="11">
        <v>861</v>
      </c>
      <c r="S24" s="10">
        <v>8</v>
      </c>
      <c r="T24" s="10">
        <v>12</v>
      </c>
      <c r="U24" s="10">
        <v>1067</v>
      </c>
      <c r="V24" s="11">
        <v>1087</v>
      </c>
      <c r="W24" s="10">
        <v>5</v>
      </c>
      <c r="X24" s="10">
        <v>28</v>
      </c>
      <c r="Y24" s="10">
        <v>1034</v>
      </c>
      <c r="Z24" s="11">
        <v>1067</v>
      </c>
      <c r="AA24" s="74">
        <v>1256</v>
      </c>
      <c r="AB24" s="74">
        <v>2247</v>
      </c>
      <c r="AC24" s="74">
        <v>8886</v>
      </c>
      <c r="AD24" s="74">
        <v>861</v>
      </c>
      <c r="AE24" s="74">
        <v>1087</v>
      </c>
      <c r="AF24" s="74">
        <v>1067</v>
      </c>
      <c r="AG24" s="45">
        <f t="shared" si="2"/>
        <v>15404</v>
      </c>
      <c r="AH24" s="36">
        <f t="shared" si="1"/>
        <v>3.6355952563586736E-3</v>
      </c>
      <c r="AI24" s="36">
        <f t="shared" si="1"/>
        <v>6.5041262269410344E-3</v>
      </c>
      <c r="AJ24" s="36">
        <f t="shared" si="1"/>
        <v>2.572125752229552E-2</v>
      </c>
      <c r="AK24" s="36">
        <f t="shared" si="1"/>
        <v>2.4922352832203966E-3</v>
      </c>
      <c r="AL24" s="36">
        <f t="shared" si="1"/>
        <v>3.1464108627881197E-3</v>
      </c>
      <c r="AM24" s="36">
        <f t="shared" si="1"/>
        <v>3.0885192185785863E-3</v>
      </c>
      <c r="AN24" s="39">
        <f>AA24/$AG$24</f>
        <v>8.1537263048558822E-2</v>
      </c>
      <c r="AO24" s="39">
        <f t="shared" ref="AO24:AS24" si="12">AB24/$AG$24</f>
        <v>0.14587120228512074</v>
      </c>
      <c r="AP24" s="41">
        <f t="shared" si="12"/>
        <v>0.57686315242794084</v>
      </c>
      <c r="AQ24" s="39">
        <f t="shared" si="12"/>
        <v>5.5894572838223841E-2</v>
      </c>
      <c r="AR24" s="39">
        <f t="shared" si="12"/>
        <v>7.0566086730719291E-2</v>
      </c>
      <c r="AS24" s="39">
        <f t="shared" si="12"/>
        <v>6.926772266943651E-2</v>
      </c>
      <c r="AT24" s="93">
        <f t="shared" si="5"/>
        <v>1</v>
      </c>
    </row>
    <row r="25" spans="1:46" s="4" customFormat="1" ht="15.75" customHeight="1" x14ac:dyDescent="0.3">
      <c r="A25" s="293" t="s">
        <v>50</v>
      </c>
      <c r="B25" s="7" t="s">
        <v>2</v>
      </c>
      <c r="C25" s="12">
        <v>0.79956231500724229</v>
      </c>
      <c r="D25" s="12">
        <v>2.2860381636123181E-2</v>
      </c>
      <c r="E25" s="12">
        <v>0.17757730335663455</v>
      </c>
      <c r="F25" s="13">
        <v>1</v>
      </c>
      <c r="G25" s="12">
        <v>0.62473624411621487</v>
      </c>
      <c r="H25" s="12">
        <v>0.12256307597972912</v>
      </c>
      <c r="I25" s="12">
        <v>0.25270067990405598</v>
      </c>
      <c r="J25" s="13">
        <v>1</v>
      </c>
      <c r="K25" s="12">
        <v>2.2230848474895117E-2</v>
      </c>
      <c r="L25" s="12">
        <v>0.50326221651562431</v>
      </c>
      <c r="M25" s="12">
        <v>0.4745069350094806</v>
      </c>
      <c r="N25" s="49">
        <v>1</v>
      </c>
      <c r="O25" s="12">
        <v>1.4248704663212435E-3</v>
      </c>
      <c r="P25" s="12">
        <v>6.4443005181347157E-2</v>
      </c>
      <c r="Q25" s="12">
        <v>0.93413212435233162</v>
      </c>
      <c r="R25" s="13">
        <v>1</v>
      </c>
      <c r="S25" s="12">
        <v>1.7187052420509883E-3</v>
      </c>
      <c r="T25" s="12">
        <v>2.9599923613100355E-3</v>
      </c>
      <c r="U25" s="12">
        <v>0.99532130239663896</v>
      </c>
      <c r="V25" s="13">
        <v>1</v>
      </c>
      <c r="W25" s="12">
        <v>2.6362823949955316E-2</v>
      </c>
      <c r="X25" s="12">
        <v>1.4521894548704201E-2</v>
      </c>
      <c r="Y25" s="12">
        <v>0.95911528150134051</v>
      </c>
      <c r="Z25" s="13">
        <v>1</v>
      </c>
      <c r="AA25" s="87"/>
      <c r="AB25" s="87"/>
      <c r="AC25" s="87"/>
      <c r="AD25" s="87"/>
      <c r="AE25" s="87"/>
      <c r="AF25" s="87"/>
      <c r="AG25" s="88"/>
      <c r="AH25" s="88"/>
      <c r="AI25" s="88"/>
      <c r="AJ25" s="88"/>
      <c r="AK25" s="88"/>
      <c r="AL25" s="88"/>
      <c r="AM25" s="88"/>
      <c r="AN25" s="88"/>
      <c r="AO25" s="88"/>
      <c r="AP25" s="88"/>
      <c r="AQ25" s="88"/>
      <c r="AR25" s="88"/>
      <c r="AS25" s="89"/>
      <c r="AT25" s="43"/>
    </row>
    <row r="26" spans="1:46" s="4" customFormat="1" ht="15.75" customHeight="1" x14ac:dyDescent="0.3">
      <c r="A26" s="293"/>
      <c r="B26" s="7" t="s">
        <v>3</v>
      </c>
      <c r="C26" s="14">
        <v>50785</v>
      </c>
      <c r="D26" s="14">
        <v>1452</v>
      </c>
      <c r="E26" s="14">
        <v>11279</v>
      </c>
      <c r="F26" s="15">
        <v>63516</v>
      </c>
      <c r="G26" s="14">
        <v>34641</v>
      </c>
      <c r="H26" s="14">
        <v>6796</v>
      </c>
      <c r="I26" s="14">
        <v>14012</v>
      </c>
      <c r="J26" s="15">
        <v>55449</v>
      </c>
      <c r="K26" s="14">
        <v>1489</v>
      </c>
      <c r="L26" s="14">
        <v>33708</v>
      </c>
      <c r="M26" s="14">
        <v>29782</v>
      </c>
      <c r="N26" s="50">
        <v>64979</v>
      </c>
      <c r="O26" s="14">
        <v>22</v>
      </c>
      <c r="P26" s="14">
        <v>995</v>
      </c>
      <c r="Q26" s="14">
        <v>14423</v>
      </c>
      <c r="R26" s="15">
        <v>15440</v>
      </c>
      <c r="S26" s="14">
        <v>18</v>
      </c>
      <c r="T26" s="14">
        <v>31</v>
      </c>
      <c r="U26" s="14">
        <v>10424</v>
      </c>
      <c r="V26" s="15">
        <v>10473</v>
      </c>
      <c r="W26" s="14">
        <v>236</v>
      </c>
      <c r="X26" s="14">
        <v>130</v>
      </c>
      <c r="Y26" s="14">
        <v>8586</v>
      </c>
      <c r="Z26" s="15">
        <v>8952</v>
      </c>
      <c r="AA26" s="71">
        <v>63516</v>
      </c>
      <c r="AB26" s="71">
        <v>55449</v>
      </c>
      <c r="AC26" s="71">
        <v>64979</v>
      </c>
      <c r="AD26" s="71">
        <v>15440</v>
      </c>
      <c r="AE26" s="71">
        <v>10473</v>
      </c>
      <c r="AF26" s="71">
        <v>8952</v>
      </c>
      <c r="AG26" s="45">
        <f>SUM(AA26:AF26)</f>
        <v>218809</v>
      </c>
      <c r="AH26" s="40">
        <f>AA26/$AG$26</f>
        <v>0.29028056432779276</v>
      </c>
      <c r="AI26" s="40">
        <f t="shared" ref="AI26:AM41" si="13">AB26/$AG$26</f>
        <v>0.25341279380647047</v>
      </c>
      <c r="AJ26" s="40">
        <f t="shared" si="13"/>
        <v>0.2969667609650426</v>
      </c>
      <c r="AK26" s="40">
        <f t="shared" si="13"/>
        <v>7.0563825071180808E-2</v>
      </c>
      <c r="AL26" s="40">
        <f t="shared" si="13"/>
        <v>4.7863661915186304E-2</v>
      </c>
      <c r="AM26" s="40">
        <f t="shared" si="13"/>
        <v>4.0912393914327105E-2</v>
      </c>
      <c r="AN26" s="38"/>
      <c r="AO26" s="38"/>
      <c r="AP26" s="38"/>
      <c r="AQ26" s="38"/>
      <c r="AR26" s="38"/>
      <c r="AS26" s="86"/>
      <c r="AT26" s="43"/>
    </row>
    <row r="27" spans="1:46" x14ac:dyDescent="0.3">
      <c r="A27" s="291" t="s">
        <v>1</v>
      </c>
      <c r="B27" t="s">
        <v>2</v>
      </c>
      <c r="C27" s="8">
        <v>0.73015873015873012</v>
      </c>
      <c r="D27" s="8">
        <v>2.3809523809523808E-2</v>
      </c>
      <c r="E27" s="8">
        <v>0.24603174603174602</v>
      </c>
      <c r="F27" s="9">
        <v>1</v>
      </c>
      <c r="G27" s="8">
        <v>0.65359477124183007</v>
      </c>
      <c r="H27" s="8">
        <v>7.8431372549019607E-2</v>
      </c>
      <c r="I27" s="8">
        <v>0.26797385620915032</v>
      </c>
      <c r="J27" s="9">
        <v>1</v>
      </c>
      <c r="K27" s="8">
        <v>1.5384615384615385E-2</v>
      </c>
      <c r="L27" s="8">
        <v>0.52307692307692311</v>
      </c>
      <c r="M27" s="8">
        <v>0.46153846153846156</v>
      </c>
      <c r="N27" s="51">
        <v>1</v>
      </c>
      <c r="O27" s="8">
        <v>0</v>
      </c>
      <c r="P27" s="8">
        <v>5.7692307692307696E-2</v>
      </c>
      <c r="Q27" s="8">
        <v>0.94230769230769229</v>
      </c>
      <c r="R27" s="9">
        <v>1</v>
      </c>
      <c r="S27" s="8">
        <v>0</v>
      </c>
      <c r="T27" s="8">
        <v>0</v>
      </c>
      <c r="U27" s="8">
        <v>1</v>
      </c>
      <c r="V27" s="9">
        <v>1</v>
      </c>
      <c r="W27" s="8">
        <v>0</v>
      </c>
      <c r="X27" s="8">
        <v>6.6666666666666666E-2</v>
      </c>
      <c r="Y27" s="8">
        <v>0.93333333333333335</v>
      </c>
      <c r="Z27" s="9">
        <v>1</v>
      </c>
      <c r="AA27" s="73"/>
      <c r="AB27" s="73"/>
      <c r="AC27" s="73"/>
      <c r="AD27" s="73"/>
      <c r="AE27" s="73"/>
      <c r="AF27" s="73"/>
      <c r="AG27" s="45"/>
      <c r="AH27" s="85">
        <f t="shared" ref="AH27:AM44" si="14">AA27/$AG$26</f>
        <v>0</v>
      </c>
      <c r="AI27" s="85">
        <f t="shared" si="13"/>
        <v>0</v>
      </c>
      <c r="AJ27" s="85">
        <f t="shared" si="13"/>
        <v>0</v>
      </c>
      <c r="AK27" s="85">
        <f t="shared" si="13"/>
        <v>0</v>
      </c>
      <c r="AL27" s="85">
        <f t="shared" si="13"/>
        <v>0</v>
      </c>
      <c r="AM27" s="85">
        <f t="shared" si="13"/>
        <v>0</v>
      </c>
      <c r="AN27" s="37"/>
      <c r="AO27" s="37"/>
      <c r="AP27" s="37"/>
      <c r="AQ27" s="37"/>
      <c r="AR27" s="37"/>
      <c r="AS27" s="86"/>
      <c r="AT27" s="42"/>
    </row>
    <row r="28" spans="1:46" x14ac:dyDescent="0.3">
      <c r="A28" s="291"/>
      <c r="B28" t="s">
        <v>3</v>
      </c>
      <c r="C28" s="10">
        <v>92</v>
      </c>
      <c r="D28" s="10">
        <v>3</v>
      </c>
      <c r="E28" s="10">
        <v>31</v>
      </c>
      <c r="F28" s="11">
        <v>126</v>
      </c>
      <c r="G28" s="10">
        <v>100</v>
      </c>
      <c r="H28" s="10">
        <v>12</v>
      </c>
      <c r="I28" s="10">
        <v>41</v>
      </c>
      <c r="J28" s="11">
        <v>153</v>
      </c>
      <c r="K28" s="10">
        <v>2</v>
      </c>
      <c r="L28" s="10">
        <v>68</v>
      </c>
      <c r="M28" s="10">
        <v>60</v>
      </c>
      <c r="N28" s="52">
        <v>130</v>
      </c>
      <c r="O28" s="10">
        <v>0</v>
      </c>
      <c r="P28" s="10">
        <v>3</v>
      </c>
      <c r="Q28" s="10">
        <v>49</v>
      </c>
      <c r="R28" s="11">
        <v>52</v>
      </c>
      <c r="S28" s="10">
        <v>0</v>
      </c>
      <c r="T28" s="10">
        <v>0</v>
      </c>
      <c r="U28" s="10">
        <v>18</v>
      </c>
      <c r="V28" s="11">
        <v>18</v>
      </c>
      <c r="W28" s="10">
        <v>0</v>
      </c>
      <c r="X28" s="10">
        <v>2</v>
      </c>
      <c r="Y28" s="10">
        <v>28</v>
      </c>
      <c r="Z28" s="11">
        <v>30</v>
      </c>
      <c r="AA28" s="74">
        <v>126</v>
      </c>
      <c r="AB28" s="74">
        <v>153</v>
      </c>
      <c r="AC28" s="74">
        <v>130</v>
      </c>
      <c r="AD28" s="74">
        <v>52</v>
      </c>
      <c r="AE28" s="74">
        <v>18</v>
      </c>
      <c r="AF28" s="74">
        <v>30</v>
      </c>
      <c r="AG28" s="45">
        <f t="shared" ref="AG28:AG44" si="15">SUM(AA28:AF28)</f>
        <v>509</v>
      </c>
      <c r="AH28" s="85">
        <f t="shared" si="14"/>
        <v>5.758446864617086E-4</v>
      </c>
      <c r="AI28" s="85">
        <f t="shared" si="13"/>
        <v>6.9923997641778901E-4</v>
      </c>
      <c r="AJ28" s="85">
        <f t="shared" si="13"/>
        <v>5.9412547015890577E-4</v>
      </c>
      <c r="AK28" s="85">
        <f t="shared" si="13"/>
        <v>2.3765018806356228E-4</v>
      </c>
      <c r="AL28" s="85">
        <f t="shared" si="13"/>
        <v>8.2263526637386947E-5</v>
      </c>
      <c r="AM28" s="85">
        <f t="shared" si="13"/>
        <v>1.3710587772897825E-4</v>
      </c>
      <c r="AN28" s="39">
        <f>AA28/$AG$28</f>
        <v>0.2475442043222004</v>
      </c>
      <c r="AO28" s="41">
        <f t="shared" ref="AO28:AT28" si="16">AB28/$AG$28</f>
        <v>0.3005893909626719</v>
      </c>
      <c r="AP28" s="39">
        <f t="shared" si="16"/>
        <v>0.25540275049115913</v>
      </c>
      <c r="AQ28" s="39">
        <f t="shared" si="16"/>
        <v>0.10216110019646366</v>
      </c>
      <c r="AR28" s="39">
        <f t="shared" si="16"/>
        <v>3.536345776031434E-2</v>
      </c>
      <c r="AS28" s="39">
        <f t="shared" si="16"/>
        <v>5.8939096267190572E-2</v>
      </c>
      <c r="AT28" s="95">
        <f t="shared" si="16"/>
        <v>1</v>
      </c>
    </row>
    <row r="29" spans="1:46" x14ac:dyDescent="0.3">
      <c r="A29" s="291" t="s">
        <v>4</v>
      </c>
      <c r="B29" t="s">
        <v>2</v>
      </c>
      <c r="C29" s="8">
        <v>0.81353846153846154</v>
      </c>
      <c r="D29" s="8">
        <v>3.0564102564102563E-2</v>
      </c>
      <c r="E29" s="8">
        <v>0.1558974358974359</v>
      </c>
      <c r="F29" s="9">
        <v>1</v>
      </c>
      <c r="G29" s="8">
        <v>0.58981980308378223</v>
      </c>
      <c r="H29" s="8">
        <v>0.1740665056659855</v>
      </c>
      <c r="I29" s="8">
        <v>0.23611369125023221</v>
      </c>
      <c r="J29" s="9">
        <v>1</v>
      </c>
      <c r="K29" s="8">
        <v>6.2953478446436196E-3</v>
      </c>
      <c r="L29" s="8">
        <v>0.46126760563380281</v>
      </c>
      <c r="M29" s="8">
        <v>0.53243704652155355</v>
      </c>
      <c r="N29" s="51">
        <v>1</v>
      </c>
      <c r="O29" s="8">
        <v>0</v>
      </c>
      <c r="P29" s="8">
        <v>0.13566206336311942</v>
      </c>
      <c r="Q29" s="8">
        <v>0.86433793663688063</v>
      </c>
      <c r="R29" s="9">
        <v>1</v>
      </c>
      <c r="S29" s="8">
        <v>1.4025245441795231E-3</v>
      </c>
      <c r="T29" s="8">
        <v>2.8050490883590462E-3</v>
      </c>
      <c r="U29" s="8">
        <v>0.99579242636746146</v>
      </c>
      <c r="V29" s="9">
        <v>1</v>
      </c>
      <c r="W29" s="8">
        <v>1.9193857965451054E-2</v>
      </c>
      <c r="X29" s="8">
        <v>1.7274472168905951E-2</v>
      </c>
      <c r="Y29" s="8">
        <v>0.96353166986564298</v>
      </c>
      <c r="Z29" s="9">
        <v>1</v>
      </c>
      <c r="AA29" s="73"/>
      <c r="AB29" s="73"/>
      <c r="AC29" s="73"/>
      <c r="AD29" s="73"/>
      <c r="AE29" s="73"/>
      <c r="AF29" s="73"/>
      <c r="AG29" s="45"/>
      <c r="AH29" s="85">
        <f t="shared" si="14"/>
        <v>0</v>
      </c>
      <c r="AI29" s="85">
        <f t="shared" si="13"/>
        <v>0</v>
      </c>
      <c r="AJ29" s="85">
        <f t="shared" si="13"/>
        <v>0</v>
      </c>
      <c r="AK29" s="85">
        <f t="shared" si="13"/>
        <v>0</v>
      </c>
      <c r="AL29" s="85">
        <f t="shared" si="13"/>
        <v>0</v>
      </c>
      <c r="AM29" s="85">
        <f t="shared" si="13"/>
        <v>0</v>
      </c>
      <c r="AN29" s="94"/>
      <c r="AO29" s="94"/>
      <c r="AP29" s="94"/>
      <c r="AQ29" s="94"/>
      <c r="AR29" s="94"/>
      <c r="AS29" s="39"/>
      <c r="AT29" s="93"/>
    </row>
    <row r="30" spans="1:46" x14ac:dyDescent="0.3">
      <c r="A30" s="291"/>
      <c r="B30" t="s">
        <v>3</v>
      </c>
      <c r="C30" s="10">
        <v>3966</v>
      </c>
      <c r="D30" s="10">
        <v>149</v>
      </c>
      <c r="E30" s="10">
        <v>760</v>
      </c>
      <c r="F30" s="11">
        <v>4875</v>
      </c>
      <c r="G30" s="10">
        <v>3175</v>
      </c>
      <c r="H30" s="10">
        <v>937</v>
      </c>
      <c r="I30" s="10">
        <v>1271</v>
      </c>
      <c r="J30" s="11">
        <v>5383</v>
      </c>
      <c r="K30" s="10">
        <v>59</v>
      </c>
      <c r="L30" s="10">
        <v>4323</v>
      </c>
      <c r="M30" s="10">
        <v>2990</v>
      </c>
      <c r="N30" s="60">
        <f>SUM(K30:M30)</f>
        <v>7372</v>
      </c>
      <c r="O30" s="10">
        <v>0</v>
      </c>
      <c r="P30" s="10">
        <v>167</v>
      </c>
      <c r="Q30" s="10">
        <v>1064</v>
      </c>
      <c r="R30" s="11">
        <v>1231</v>
      </c>
      <c r="S30" s="10">
        <v>1</v>
      </c>
      <c r="T30" s="10">
        <v>2</v>
      </c>
      <c r="U30" s="10">
        <v>710</v>
      </c>
      <c r="V30" s="11">
        <v>713</v>
      </c>
      <c r="W30" s="10">
        <v>10</v>
      </c>
      <c r="X30" s="10">
        <v>9</v>
      </c>
      <c r="Y30" s="10">
        <v>502</v>
      </c>
      <c r="Z30" s="11">
        <v>521</v>
      </c>
      <c r="AA30" s="74">
        <v>4875</v>
      </c>
      <c r="AB30" s="74">
        <v>5383</v>
      </c>
      <c r="AC30" s="75">
        <v>7372</v>
      </c>
      <c r="AD30" s="74">
        <v>1231</v>
      </c>
      <c r="AE30" s="74">
        <v>713</v>
      </c>
      <c r="AF30" s="74">
        <v>521</v>
      </c>
      <c r="AG30" s="45">
        <f t="shared" si="15"/>
        <v>20095</v>
      </c>
      <c r="AH30" s="85">
        <f t="shared" si="14"/>
        <v>2.2279705130958963E-2</v>
      </c>
      <c r="AI30" s="85">
        <f t="shared" si="13"/>
        <v>2.4601364660502997E-2</v>
      </c>
      <c r="AJ30" s="85">
        <f t="shared" si="13"/>
        <v>3.3691484353934251E-2</v>
      </c>
      <c r="AK30" s="85">
        <f t="shared" si="13"/>
        <v>5.6259111828124075E-3</v>
      </c>
      <c r="AL30" s="85">
        <f t="shared" si="13"/>
        <v>3.2585496940253831E-3</v>
      </c>
      <c r="AM30" s="85">
        <f t="shared" si="13"/>
        <v>2.3810720765599222E-3</v>
      </c>
      <c r="AN30" s="39">
        <f>AA30/$AG$30</f>
        <v>0.2425976611097288</v>
      </c>
      <c r="AO30" s="39">
        <f t="shared" ref="AO30:AT30" si="17">AB30/$AG$30</f>
        <v>0.26787758148793234</v>
      </c>
      <c r="AP30" s="41">
        <f t="shared" si="17"/>
        <v>0.36685742722070169</v>
      </c>
      <c r="AQ30" s="39">
        <f t="shared" si="17"/>
        <v>6.1259019656631004E-2</v>
      </c>
      <c r="AR30" s="39">
        <f t="shared" si="17"/>
        <v>3.548146305051008E-2</v>
      </c>
      <c r="AS30" s="39">
        <f t="shared" si="17"/>
        <v>2.5926847474496143E-2</v>
      </c>
      <c r="AT30" s="95">
        <f t="shared" si="17"/>
        <v>1</v>
      </c>
    </row>
    <row r="31" spans="1:46" x14ac:dyDescent="0.3">
      <c r="A31" s="291" t="s">
        <v>5</v>
      </c>
      <c r="B31" t="s">
        <v>2</v>
      </c>
      <c r="C31" s="8">
        <v>0.73370064279155189</v>
      </c>
      <c r="D31" s="8">
        <v>2.8925619834710745E-2</v>
      </c>
      <c r="E31" s="8">
        <v>0.23737373737373738</v>
      </c>
      <c r="F31" s="9">
        <v>1</v>
      </c>
      <c r="G31" s="8">
        <v>0.61458681833389095</v>
      </c>
      <c r="H31" s="8">
        <v>0.13951154232184676</v>
      </c>
      <c r="I31" s="8">
        <v>0.24590163934426229</v>
      </c>
      <c r="J31" s="9">
        <v>1</v>
      </c>
      <c r="K31" s="8">
        <v>2.5759416767922236E-2</v>
      </c>
      <c r="L31" s="8">
        <v>0.48602673147023084</v>
      </c>
      <c r="M31" s="8">
        <v>0.4882138517618469</v>
      </c>
      <c r="N31" s="51">
        <v>1</v>
      </c>
      <c r="O31" s="8">
        <v>2.7548209366391185E-3</v>
      </c>
      <c r="P31" s="8">
        <v>0.10009182736455463</v>
      </c>
      <c r="Q31" s="8">
        <v>0.89715335169880628</v>
      </c>
      <c r="R31" s="9">
        <v>1</v>
      </c>
      <c r="S31" s="8">
        <v>0</v>
      </c>
      <c r="T31" s="8">
        <v>0</v>
      </c>
      <c r="U31" s="8">
        <v>1</v>
      </c>
      <c r="V31" s="9">
        <v>1</v>
      </c>
      <c r="W31" s="8">
        <v>1.912568306010929E-2</v>
      </c>
      <c r="X31" s="8">
        <v>6.8306010928961746E-3</v>
      </c>
      <c r="Y31" s="8">
        <v>0.97404371584699456</v>
      </c>
      <c r="Z31" s="9">
        <v>1</v>
      </c>
      <c r="AA31" s="73"/>
      <c r="AB31" s="73"/>
      <c r="AC31" s="73"/>
      <c r="AD31" s="73"/>
      <c r="AE31" s="73"/>
      <c r="AF31" s="73"/>
      <c r="AG31" s="45"/>
      <c r="AH31" s="85">
        <f t="shared" si="14"/>
        <v>0</v>
      </c>
      <c r="AI31" s="85">
        <f t="shared" si="13"/>
        <v>0</v>
      </c>
      <c r="AJ31" s="85">
        <f t="shared" si="13"/>
        <v>0</v>
      </c>
      <c r="AK31" s="85">
        <f t="shared" si="13"/>
        <v>0</v>
      </c>
      <c r="AL31" s="85">
        <f t="shared" si="13"/>
        <v>0</v>
      </c>
      <c r="AM31" s="85">
        <f t="shared" si="13"/>
        <v>0</v>
      </c>
      <c r="AN31" s="94"/>
      <c r="AO31" s="94"/>
      <c r="AP31" s="94"/>
      <c r="AQ31" s="94"/>
      <c r="AR31" s="94"/>
      <c r="AS31" s="94"/>
      <c r="AT31" s="93"/>
    </row>
    <row r="32" spans="1:46" x14ac:dyDescent="0.3">
      <c r="A32" s="291"/>
      <c r="B32" t="s">
        <v>3</v>
      </c>
      <c r="C32" s="10">
        <v>1598</v>
      </c>
      <c r="D32" s="10">
        <v>63</v>
      </c>
      <c r="E32" s="10">
        <v>517</v>
      </c>
      <c r="F32" s="11">
        <v>2178</v>
      </c>
      <c r="G32" s="10">
        <v>1837</v>
      </c>
      <c r="H32" s="10">
        <v>417</v>
      </c>
      <c r="I32" s="10">
        <v>735</v>
      </c>
      <c r="J32" s="11">
        <v>2989</v>
      </c>
      <c r="K32" s="10">
        <v>106</v>
      </c>
      <c r="L32" s="10">
        <v>2000</v>
      </c>
      <c r="M32" s="10">
        <v>2009</v>
      </c>
      <c r="N32" s="52">
        <v>4115</v>
      </c>
      <c r="O32" s="10">
        <v>3</v>
      </c>
      <c r="P32" s="10">
        <v>109</v>
      </c>
      <c r="Q32" s="10">
        <v>977</v>
      </c>
      <c r="R32" s="11">
        <v>1089</v>
      </c>
      <c r="S32" s="10">
        <v>0</v>
      </c>
      <c r="T32" s="10">
        <v>0</v>
      </c>
      <c r="U32" s="10">
        <v>498</v>
      </c>
      <c r="V32" s="11">
        <v>498</v>
      </c>
      <c r="W32" s="10">
        <v>14</v>
      </c>
      <c r="X32" s="10">
        <v>5</v>
      </c>
      <c r="Y32" s="10">
        <v>713</v>
      </c>
      <c r="Z32" s="11">
        <v>732</v>
      </c>
      <c r="AA32" s="74">
        <v>2178</v>
      </c>
      <c r="AB32" s="74">
        <v>2989</v>
      </c>
      <c r="AC32" s="74">
        <v>4115</v>
      </c>
      <c r="AD32" s="74">
        <v>1089</v>
      </c>
      <c r="AE32" s="74">
        <v>498</v>
      </c>
      <c r="AF32" s="74">
        <v>732</v>
      </c>
      <c r="AG32" s="45">
        <f t="shared" si="15"/>
        <v>11601</v>
      </c>
      <c r="AH32" s="85">
        <f t="shared" si="14"/>
        <v>9.9538867231238198E-3</v>
      </c>
      <c r="AI32" s="85">
        <f t="shared" si="13"/>
        <v>1.3660315617730533E-2</v>
      </c>
      <c r="AJ32" s="85">
        <f t="shared" si="13"/>
        <v>1.8806356228491517E-2</v>
      </c>
      <c r="AK32" s="85">
        <f t="shared" si="13"/>
        <v>4.9769433615619099E-3</v>
      </c>
      <c r="AL32" s="85">
        <f t="shared" si="13"/>
        <v>2.2759575703010389E-3</v>
      </c>
      <c r="AM32" s="85">
        <f t="shared" si="13"/>
        <v>3.345383416587069E-3</v>
      </c>
      <c r="AN32" s="39">
        <f>AA32/$AG$32</f>
        <v>0.18774243599689683</v>
      </c>
      <c r="AO32" s="39">
        <f t="shared" ref="AO32:AT32" si="18">AB32/$AG$32</f>
        <v>0.25765020256874405</v>
      </c>
      <c r="AP32" s="41">
        <f t="shared" si="18"/>
        <v>0.35471080079303507</v>
      </c>
      <c r="AQ32" s="39">
        <f t="shared" si="18"/>
        <v>9.3871217998448414E-2</v>
      </c>
      <c r="AR32" s="39">
        <f t="shared" si="18"/>
        <v>4.2927333850530124E-2</v>
      </c>
      <c r="AS32" s="39">
        <f t="shared" si="18"/>
        <v>6.3098008792345492E-2</v>
      </c>
      <c r="AT32" s="95">
        <f t="shared" si="18"/>
        <v>1</v>
      </c>
    </row>
    <row r="33" spans="1:60" x14ac:dyDescent="0.3">
      <c r="A33" s="291" t="s">
        <v>45</v>
      </c>
      <c r="B33" t="s">
        <v>2</v>
      </c>
      <c r="C33" s="8">
        <v>0.79675738274464392</v>
      </c>
      <c r="D33" s="8">
        <v>2.9530978575564564E-2</v>
      </c>
      <c r="E33" s="8">
        <v>0.17371163867979156</v>
      </c>
      <c r="F33" s="9">
        <v>1</v>
      </c>
      <c r="G33" s="8">
        <v>0.64335664335664333</v>
      </c>
      <c r="H33" s="8">
        <v>0.12456293706293706</v>
      </c>
      <c r="I33" s="8">
        <v>0.23208041958041958</v>
      </c>
      <c r="J33" s="9">
        <v>1</v>
      </c>
      <c r="K33" s="8">
        <v>1.4598540145985401E-2</v>
      </c>
      <c r="L33" s="8">
        <v>0.53503649635036499</v>
      </c>
      <c r="M33" s="8">
        <v>0.45036496350364963</v>
      </c>
      <c r="N33" s="51">
        <v>1</v>
      </c>
      <c r="O33" s="8">
        <v>0</v>
      </c>
      <c r="P33" s="8">
        <v>7.8231292517006806E-2</v>
      </c>
      <c r="Q33" s="8">
        <v>0.92176870748299322</v>
      </c>
      <c r="R33" s="9">
        <v>1</v>
      </c>
      <c r="S33" s="8">
        <v>0</v>
      </c>
      <c r="T33" s="8">
        <v>3.787878787878788E-3</v>
      </c>
      <c r="U33" s="8">
        <v>0.99621212121212122</v>
      </c>
      <c r="V33" s="9">
        <v>1</v>
      </c>
      <c r="W33" s="8">
        <v>1.6447368421052631E-2</v>
      </c>
      <c r="X33" s="8">
        <v>1.9736842105263157E-2</v>
      </c>
      <c r="Y33" s="8">
        <v>0.96381578947368418</v>
      </c>
      <c r="Z33" s="9">
        <v>1</v>
      </c>
      <c r="AA33" s="73"/>
      <c r="AB33" s="73"/>
      <c r="AC33" s="73"/>
      <c r="AD33" s="73"/>
      <c r="AE33" s="73"/>
      <c r="AF33" s="73"/>
      <c r="AG33" s="45"/>
      <c r="AH33" s="85">
        <f t="shared" si="14"/>
        <v>0</v>
      </c>
      <c r="AI33" s="85">
        <f t="shared" si="13"/>
        <v>0</v>
      </c>
      <c r="AJ33" s="85">
        <f t="shared" si="13"/>
        <v>0</v>
      </c>
      <c r="AK33" s="85">
        <f t="shared" si="13"/>
        <v>0</v>
      </c>
      <c r="AL33" s="85">
        <f t="shared" si="13"/>
        <v>0</v>
      </c>
      <c r="AM33" s="85">
        <f t="shared" si="13"/>
        <v>0</v>
      </c>
      <c r="AN33" s="94"/>
      <c r="AO33" s="94"/>
      <c r="AP33" s="94"/>
      <c r="AQ33" s="94"/>
      <c r="AR33" s="94"/>
      <c r="AS33" s="94"/>
      <c r="AT33" s="93"/>
    </row>
    <row r="34" spans="1:60" ht="15.75" customHeight="1" x14ac:dyDescent="0.3">
      <c r="A34" s="291"/>
      <c r="B34" t="s">
        <v>3</v>
      </c>
      <c r="C34" s="10">
        <v>1376</v>
      </c>
      <c r="D34" s="10">
        <v>51</v>
      </c>
      <c r="E34" s="10">
        <v>300</v>
      </c>
      <c r="F34" s="11">
        <v>1727</v>
      </c>
      <c r="G34" s="10">
        <v>1472</v>
      </c>
      <c r="H34" s="10">
        <v>285</v>
      </c>
      <c r="I34" s="10">
        <v>531</v>
      </c>
      <c r="J34" s="11">
        <v>2288</v>
      </c>
      <c r="K34" s="10">
        <v>40</v>
      </c>
      <c r="L34" s="10">
        <v>1466</v>
      </c>
      <c r="M34" s="10">
        <v>1234</v>
      </c>
      <c r="N34" s="52">
        <v>2740</v>
      </c>
      <c r="O34" s="10">
        <v>0</v>
      </c>
      <c r="P34" s="10">
        <v>46</v>
      </c>
      <c r="Q34" s="10">
        <v>542</v>
      </c>
      <c r="R34" s="11">
        <v>588</v>
      </c>
      <c r="S34" s="10">
        <v>0</v>
      </c>
      <c r="T34" s="10">
        <v>2</v>
      </c>
      <c r="U34" s="10">
        <v>526</v>
      </c>
      <c r="V34" s="11">
        <v>528</v>
      </c>
      <c r="W34" s="10">
        <v>5</v>
      </c>
      <c r="X34" s="10">
        <v>6</v>
      </c>
      <c r="Y34" s="10">
        <v>293</v>
      </c>
      <c r="Z34" s="11">
        <v>304</v>
      </c>
      <c r="AA34" s="74">
        <v>1727</v>
      </c>
      <c r="AB34" s="74">
        <v>2288</v>
      </c>
      <c r="AC34" s="74">
        <v>2740</v>
      </c>
      <c r="AD34" s="74">
        <v>588</v>
      </c>
      <c r="AE34" s="74">
        <v>528</v>
      </c>
      <c r="AF34" s="74">
        <v>304</v>
      </c>
      <c r="AG34" s="45">
        <f t="shared" si="15"/>
        <v>8175</v>
      </c>
      <c r="AH34" s="85">
        <f t="shared" si="14"/>
        <v>7.8927283612648478E-3</v>
      </c>
      <c r="AI34" s="85">
        <f t="shared" si="13"/>
        <v>1.045660827479674E-2</v>
      </c>
      <c r="AJ34" s="85">
        <f t="shared" si="13"/>
        <v>1.2522336832580012E-2</v>
      </c>
      <c r="AK34" s="85">
        <f t="shared" si="13"/>
        <v>2.6872752034879737E-3</v>
      </c>
      <c r="AL34" s="85">
        <f t="shared" si="13"/>
        <v>2.4130634480300172E-3</v>
      </c>
      <c r="AM34" s="85">
        <f t="shared" si="13"/>
        <v>1.3893395609869796E-3</v>
      </c>
      <c r="AN34" s="39">
        <f>AA34/$AG$34</f>
        <v>0.21125382262996942</v>
      </c>
      <c r="AO34" s="39">
        <f t="shared" ref="AO34:AT34" si="19">AB34/$AG$34</f>
        <v>0.27987767584097861</v>
      </c>
      <c r="AP34" s="41">
        <f t="shared" si="19"/>
        <v>0.33516819571865442</v>
      </c>
      <c r="AQ34" s="39">
        <f t="shared" si="19"/>
        <v>7.1926605504587154E-2</v>
      </c>
      <c r="AR34" s="39">
        <f t="shared" si="19"/>
        <v>6.458715596330275E-2</v>
      </c>
      <c r="AS34" s="39">
        <f t="shared" si="19"/>
        <v>3.7186544342507642E-2</v>
      </c>
      <c r="AT34" s="95">
        <f t="shared" si="19"/>
        <v>1</v>
      </c>
    </row>
    <row r="35" spans="1:60" x14ac:dyDescent="0.3">
      <c r="A35" s="291" t="s">
        <v>46</v>
      </c>
      <c r="B35" t="s">
        <v>2</v>
      </c>
      <c r="C35" s="8">
        <v>0.65</v>
      </c>
      <c r="D35" s="8">
        <v>1.6666666666666666E-2</v>
      </c>
      <c r="E35" s="8">
        <v>0.33333333333333331</v>
      </c>
      <c r="F35" s="9">
        <v>1</v>
      </c>
      <c r="G35" s="8">
        <v>0.53086419753086422</v>
      </c>
      <c r="H35" s="8">
        <v>0.12345679012345678</v>
      </c>
      <c r="I35" s="8">
        <v>0.34567901234567899</v>
      </c>
      <c r="J35" s="9">
        <v>1</v>
      </c>
      <c r="K35" s="8">
        <v>1.1764705882352941E-2</v>
      </c>
      <c r="L35" s="8">
        <v>0.54117647058823526</v>
      </c>
      <c r="M35" s="8">
        <v>0.44705882352941179</v>
      </c>
      <c r="N35" s="51">
        <v>1</v>
      </c>
      <c r="O35" s="8">
        <v>0</v>
      </c>
      <c r="P35" s="8">
        <v>9.0909090909090912E-2</v>
      </c>
      <c r="Q35" s="8">
        <v>0.90909090909090906</v>
      </c>
      <c r="R35" s="9">
        <v>1</v>
      </c>
      <c r="S35" s="8">
        <v>0</v>
      </c>
      <c r="T35" s="8">
        <v>0</v>
      </c>
      <c r="U35" s="8">
        <v>1</v>
      </c>
      <c r="V35" s="9">
        <v>1</v>
      </c>
      <c r="W35" s="8">
        <v>0</v>
      </c>
      <c r="X35" s="8">
        <v>0</v>
      </c>
      <c r="Y35" s="8">
        <v>1</v>
      </c>
      <c r="Z35" s="9">
        <v>1</v>
      </c>
      <c r="AA35" s="73"/>
      <c r="AB35" s="73"/>
      <c r="AC35" s="73"/>
      <c r="AD35" s="73"/>
      <c r="AE35" s="73"/>
      <c r="AF35" s="73"/>
      <c r="AG35" s="45"/>
      <c r="AH35" s="85">
        <f t="shared" si="14"/>
        <v>0</v>
      </c>
      <c r="AI35" s="85">
        <f t="shared" si="13"/>
        <v>0</v>
      </c>
      <c r="AJ35" s="85">
        <f t="shared" si="13"/>
        <v>0</v>
      </c>
      <c r="AK35" s="85">
        <f t="shared" si="13"/>
        <v>0</v>
      </c>
      <c r="AL35" s="85">
        <f t="shared" si="13"/>
        <v>0</v>
      </c>
      <c r="AM35" s="85">
        <f t="shared" si="13"/>
        <v>0</v>
      </c>
      <c r="AN35" s="94"/>
      <c r="AO35" s="94"/>
      <c r="AP35" s="94"/>
      <c r="AQ35" s="94"/>
      <c r="AR35" s="94"/>
      <c r="AS35" s="94"/>
      <c r="AT35" s="93"/>
    </row>
    <row r="36" spans="1:60" x14ac:dyDescent="0.3">
      <c r="A36" s="291"/>
      <c r="B36" t="s">
        <v>3</v>
      </c>
      <c r="C36" s="10">
        <v>39</v>
      </c>
      <c r="D36" s="10">
        <v>1</v>
      </c>
      <c r="E36" s="10">
        <v>20</v>
      </c>
      <c r="F36" s="11">
        <v>60</v>
      </c>
      <c r="G36" s="10">
        <v>43</v>
      </c>
      <c r="H36" s="10">
        <v>10</v>
      </c>
      <c r="I36" s="10">
        <v>28</v>
      </c>
      <c r="J36" s="11">
        <v>81</v>
      </c>
      <c r="K36" s="10">
        <v>1</v>
      </c>
      <c r="L36" s="10">
        <v>46</v>
      </c>
      <c r="M36" s="10">
        <v>38</v>
      </c>
      <c r="N36" s="52">
        <v>85</v>
      </c>
      <c r="O36" s="10">
        <v>0</v>
      </c>
      <c r="P36" s="10">
        <v>2</v>
      </c>
      <c r="Q36" s="10">
        <v>20</v>
      </c>
      <c r="R36" s="11">
        <v>22</v>
      </c>
      <c r="S36" s="10">
        <v>0</v>
      </c>
      <c r="T36" s="10">
        <v>0</v>
      </c>
      <c r="U36" s="10">
        <v>3</v>
      </c>
      <c r="V36" s="11">
        <v>3</v>
      </c>
      <c r="W36" s="10">
        <v>0</v>
      </c>
      <c r="X36" s="10">
        <v>0</v>
      </c>
      <c r="Y36" s="10">
        <v>13</v>
      </c>
      <c r="Z36" s="11">
        <v>13</v>
      </c>
      <c r="AA36" s="74">
        <v>60</v>
      </c>
      <c r="AB36" s="74">
        <v>81</v>
      </c>
      <c r="AC36" s="74">
        <v>85</v>
      </c>
      <c r="AD36" s="74">
        <v>22</v>
      </c>
      <c r="AE36" s="74">
        <v>3</v>
      </c>
      <c r="AF36" s="74">
        <v>13</v>
      </c>
      <c r="AG36" s="45">
        <f t="shared" si="15"/>
        <v>264</v>
      </c>
      <c r="AH36" s="85">
        <f t="shared" si="14"/>
        <v>2.7421175545795651E-4</v>
      </c>
      <c r="AI36" s="85">
        <f t="shared" si="13"/>
        <v>3.7018586986824127E-4</v>
      </c>
      <c r="AJ36" s="85">
        <f t="shared" si="13"/>
        <v>3.8846665356543833E-4</v>
      </c>
      <c r="AK36" s="85">
        <f t="shared" si="13"/>
        <v>1.0054431033458404E-4</v>
      </c>
      <c r="AL36" s="85">
        <f t="shared" si="13"/>
        <v>1.3710587772897823E-5</v>
      </c>
      <c r="AM36" s="85">
        <f t="shared" si="13"/>
        <v>5.9412547015890571E-5</v>
      </c>
      <c r="AN36" s="39">
        <f>AA36/$AG$36</f>
        <v>0.22727272727272727</v>
      </c>
      <c r="AO36" s="39">
        <f t="shared" ref="AO36:AT36" si="20">AB36/$AG$36</f>
        <v>0.30681818181818182</v>
      </c>
      <c r="AP36" s="41">
        <f t="shared" si="20"/>
        <v>0.32196969696969696</v>
      </c>
      <c r="AQ36" s="39">
        <f t="shared" si="20"/>
        <v>8.3333333333333329E-2</v>
      </c>
      <c r="AR36" s="39">
        <f t="shared" si="20"/>
        <v>1.1363636363636364E-2</v>
      </c>
      <c r="AS36" s="39">
        <f t="shared" si="20"/>
        <v>4.924242424242424E-2</v>
      </c>
      <c r="AT36" s="95">
        <f t="shared" si="20"/>
        <v>1</v>
      </c>
    </row>
    <row r="37" spans="1:60" x14ac:dyDescent="0.3">
      <c r="A37" s="291" t="s">
        <v>8</v>
      </c>
      <c r="B37" t="s">
        <v>2</v>
      </c>
      <c r="C37" s="8">
        <v>0.80371322695303637</v>
      </c>
      <c r="D37" s="8">
        <v>2.1345383044694851E-2</v>
      </c>
      <c r="E37" s="8">
        <v>0.17494139000226877</v>
      </c>
      <c r="F37" s="9">
        <v>1</v>
      </c>
      <c r="G37" s="8">
        <v>0.63072297713176462</v>
      </c>
      <c r="H37" s="8">
        <v>0.1133232328014772</v>
      </c>
      <c r="I37" s="8">
        <v>0.25595379006675822</v>
      </c>
      <c r="J37" s="9">
        <v>1</v>
      </c>
      <c r="K37" s="8">
        <v>2.7597220035536763E-2</v>
      </c>
      <c r="L37" s="8">
        <v>0.4954229549492814</v>
      </c>
      <c r="M37" s="8">
        <v>0.47697982501518182</v>
      </c>
      <c r="N37" s="51">
        <v>1</v>
      </c>
      <c r="O37" s="8">
        <v>1.6679834957422526E-3</v>
      </c>
      <c r="P37" s="8">
        <v>5.3638837678869282E-2</v>
      </c>
      <c r="Q37" s="8">
        <v>0.9446931788253885</v>
      </c>
      <c r="R37" s="9">
        <v>1</v>
      </c>
      <c r="S37" s="8">
        <v>2.0882276168102325E-3</v>
      </c>
      <c r="T37" s="8">
        <v>3.0018271991647089E-3</v>
      </c>
      <c r="U37" s="8">
        <v>0.99490994518402509</v>
      </c>
      <c r="V37" s="9">
        <v>1</v>
      </c>
      <c r="W37" s="8">
        <v>3.144361833952912E-2</v>
      </c>
      <c r="X37" s="8">
        <v>1.5179677819083023E-2</v>
      </c>
      <c r="Y37" s="8">
        <v>0.95337670384138784</v>
      </c>
      <c r="Z37" s="9">
        <v>1</v>
      </c>
      <c r="AA37" s="73"/>
      <c r="AB37" s="73"/>
      <c r="AC37" s="73"/>
      <c r="AD37" s="73"/>
      <c r="AE37" s="73"/>
      <c r="AF37" s="73"/>
      <c r="AG37" s="45"/>
      <c r="AH37" s="85">
        <f t="shared" si="14"/>
        <v>0</v>
      </c>
      <c r="AI37" s="85">
        <f t="shared" si="13"/>
        <v>0</v>
      </c>
      <c r="AJ37" s="85">
        <f t="shared" si="13"/>
        <v>0</v>
      </c>
      <c r="AK37" s="85">
        <f t="shared" si="13"/>
        <v>0</v>
      </c>
      <c r="AL37" s="85">
        <f t="shared" si="13"/>
        <v>0</v>
      </c>
      <c r="AM37" s="85">
        <f t="shared" si="13"/>
        <v>0</v>
      </c>
      <c r="AN37" s="94"/>
      <c r="AO37" s="94"/>
      <c r="AP37" s="94"/>
      <c r="AQ37" s="94"/>
      <c r="AR37" s="94"/>
      <c r="AS37" s="94"/>
      <c r="AT37" s="93"/>
    </row>
    <row r="38" spans="1:60" x14ac:dyDescent="0.3">
      <c r="A38" s="291"/>
      <c r="B38" t="s">
        <v>3</v>
      </c>
      <c r="C38" s="10">
        <v>42510</v>
      </c>
      <c r="D38" s="10">
        <v>1129</v>
      </c>
      <c r="E38" s="10">
        <v>9253</v>
      </c>
      <c r="F38" s="11">
        <v>52892</v>
      </c>
      <c r="G38" s="10">
        <v>26643</v>
      </c>
      <c r="H38" s="10">
        <v>4787</v>
      </c>
      <c r="I38" s="10">
        <v>10812</v>
      </c>
      <c r="J38" s="11">
        <v>42242</v>
      </c>
      <c r="K38" s="10">
        <v>1227</v>
      </c>
      <c r="L38" s="10">
        <v>22027</v>
      </c>
      <c r="M38" s="10">
        <v>21207</v>
      </c>
      <c r="N38" s="52">
        <v>44461</v>
      </c>
      <c r="O38" s="10">
        <v>19</v>
      </c>
      <c r="P38" s="10">
        <v>611</v>
      </c>
      <c r="Q38" s="10">
        <v>10761</v>
      </c>
      <c r="R38" s="11">
        <v>11391</v>
      </c>
      <c r="S38" s="10">
        <v>16</v>
      </c>
      <c r="T38" s="10">
        <v>23</v>
      </c>
      <c r="U38" s="10">
        <v>7623</v>
      </c>
      <c r="V38" s="11">
        <v>7662</v>
      </c>
      <c r="W38" s="10">
        <v>203</v>
      </c>
      <c r="X38" s="10">
        <v>98</v>
      </c>
      <c r="Y38" s="10">
        <v>6155</v>
      </c>
      <c r="Z38" s="11">
        <v>6456</v>
      </c>
      <c r="AA38" s="74">
        <v>52892</v>
      </c>
      <c r="AB38" s="74">
        <v>42242</v>
      </c>
      <c r="AC38" s="74">
        <v>44461</v>
      </c>
      <c r="AD38" s="74">
        <v>11391</v>
      </c>
      <c r="AE38" s="74">
        <v>7662</v>
      </c>
      <c r="AF38" s="74">
        <v>6456</v>
      </c>
      <c r="AG38" s="45">
        <f t="shared" si="15"/>
        <v>165104</v>
      </c>
      <c r="AH38" s="85">
        <f t="shared" si="14"/>
        <v>0.24172680282803724</v>
      </c>
      <c r="AI38" s="85">
        <f t="shared" si="13"/>
        <v>0.19305421623424995</v>
      </c>
      <c r="AJ38" s="85">
        <f t="shared" si="13"/>
        <v>0.20319548099027004</v>
      </c>
      <c r="AK38" s="85">
        <f t="shared" si="13"/>
        <v>5.2059101773693037E-2</v>
      </c>
      <c r="AL38" s="85">
        <f t="shared" si="13"/>
        <v>3.501684117198104E-2</v>
      </c>
      <c r="AM38" s="85">
        <f t="shared" si="13"/>
        <v>2.9505184887276117E-2</v>
      </c>
      <c r="AN38" s="41">
        <f>AA38/$AG$38</f>
        <v>0.3203556546176955</v>
      </c>
      <c r="AO38" s="39">
        <f t="shared" ref="AO38:AT38" si="21">AB38/$AG$38</f>
        <v>0.25585085764124432</v>
      </c>
      <c r="AP38" s="39">
        <f t="shared" si="21"/>
        <v>0.26929087120845041</v>
      </c>
      <c r="AQ38" s="39">
        <f t="shared" si="21"/>
        <v>6.8992877216784571E-2</v>
      </c>
      <c r="AR38" s="39">
        <f t="shared" si="21"/>
        <v>4.6407113092353909E-2</v>
      </c>
      <c r="AS38" s="39">
        <f t="shared" si="21"/>
        <v>3.9102626223471264E-2</v>
      </c>
      <c r="AT38" s="95">
        <f t="shared" si="21"/>
        <v>1</v>
      </c>
    </row>
    <row r="39" spans="1:60" x14ac:dyDescent="0.3">
      <c r="A39" s="291" t="s">
        <v>47</v>
      </c>
      <c r="B39" t="s">
        <v>2</v>
      </c>
      <c r="C39" s="8">
        <v>0.78742514970059885</v>
      </c>
      <c r="D39" s="8">
        <v>3.8922155688622756E-2</v>
      </c>
      <c r="E39" s="8">
        <v>0.17365269461077845</v>
      </c>
      <c r="F39" s="9">
        <v>1</v>
      </c>
      <c r="G39" s="8">
        <v>0.64127764127764131</v>
      </c>
      <c r="H39" s="8">
        <v>0.11302211302211303</v>
      </c>
      <c r="I39" s="8">
        <v>0.24570024570024571</v>
      </c>
      <c r="J39" s="9">
        <v>1</v>
      </c>
      <c r="K39" s="8">
        <v>1.984126984126984E-2</v>
      </c>
      <c r="L39" s="8">
        <v>0.57539682539682535</v>
      </c>
      <c r="M39" s="8">
        <v>0.40476190476190477</v>
      </c>
      <c r="N39" s="51">
        <v>1</v>
      </c>
      <c r="O39" s="8">
        <v>0</v>
      </c>
      <c r="P39" s="8">
        <v>5.7851239669421489E-2</v>
      </c>
      <c r="Q39" s="8">
        <v>0.94214876033057848</v>
      </c>
      <c r="R39" s="9">
        <v>1</v>
      </c>
      <c r="S39" s="8">
        <v>8.8495575221238937E-3</v>
      </c>
      <c r="T39" s="8">
        <v>8.8495575221238937E-3</v>
      </c>
      <c r="U39" s="8">
        <v>0.98230088495575218</v>
      </c>
      <c r="V39" s="9">
        <v>1</v>
      </c>
      <c r="W39" s="8">
        <v>2.4793388429752067E-2</v>
      </c>
      <c r="X39" s="8">
        <v>0</v>
      </c>
      <c r="Y39" s="8">
        <v>0.97520661157024791</v>
      </c>
      <c r="Z39" s="9">
        <v>1</v>
      </c>
      <c r="AA39" s="73"/>
      <c r="AB39" s="73"/>
      <c r="AC39" s="73"/>
      <c r="AD39" s="73"/>
      <c r="AE39" s="73"/>
      <c r="AF39" s="73"/>
      <c r="AG39" s="45"/>
      <c r="AH39" s="85">
        <f t="shared" si="14"/>
        <v>0</v>
      </c>
      <c r="AI39" s="85">
        <f t="shared" si="13"/>
        <v>0</v>
      </c>
      <c r="AJ39" s="85">
        <f t="shared" si="13"/>
        <v>0</v>
      </c>
      <c r="AK39" s="85">
        <f t="shared" si="13"/>
        <v>0</v>
      </c>
      <c r="AL39" s="85">
        <f t="shared" si="13"/>
        <v>0</v>
      </c>
      <c r="AM39" s="85">
        <f t="shared" si="13"/>
        <v>0</v>
      </c>
      <c r="AN39" s="94"/>
      <c r="AO39" s="94"/>
      <c r="AP39" s="94"/>
      <c r="AQ39" s="94"/>
      <c r="AR39" s="94"/>
      <c r="AS39" s="94"/>
      <c r="AT39" s="93"/>
    </row>
    <row r="40" spans="1:60" x14ac:dyDescent="0.3">
      <c r="A40" s="291"/>
      <c r="B40" t="s">
        <v>3</v>
      </c>
      <c r="C40" s="10">
        <v>263</v>
      </c>
      <c r="D40" s="10">
        <v>13</v>
      </c>
      <c r="E40" s="10">
        <v>58</v>
      </c>
      <c r="F40" s="11">
        <v>334</v>
      </c>
      <c r="G40" s="10">
        <v>261</v>
      </c>
      <c r="H40" s="10">
        <v>46</v>
      </c>
      <c r="I40" s="10">
        <v>100</v>
      </c>
      <c r="J40" s="11">
        <v>407</v>
      </c>
      <c r="K40" s="10">
        <v>15</v>
      </c>
      <c r="L40" s="10">
        <v>435</v>
      </c>
      <c r="M40" s="10">
        <v>306</v>
      </c>
      <c r="N40" s="52">
        <v>756</v>
      </c>
      <c r="O40" s="10">
        <v>0</v>
      </c>
      <c r="P40" s="10">
        <v>7</v>
      </c>
      <c r="Q40" s="10">
        <v>114</v>
      </c>
      <c r="R40" s="11">
        <v>121</v>
      </c>
      <c r="S40" s="10">
        <v>1</v>
      </c>
      <c r="T40" s="10">
        <v>1</v>
      </c>
      <c r="U40" s="10">
        <v>111</v>
      </c>
      <c r="V40" s="11">
        <v>113</v>
      </c>
      <c r="W40" s="10">
        <v>3</v>
      </c>
      <c r="X40" s="10">
        <v>0</v>
      </c>
      <c r="Y40" s="10">
        <v>118</v>
      </c>
      <c r="Z40" s="11">
        <v>121</v>
      </c>
      <c r="AA40" s="74">
        <v>334</v>
      </c>
      <c r="AB40" s="74">
        <v>407</v>
      </c>
      <c r="AC40" s="74">
        <v>756</v>
      </c>
      <c r="AD40" s="74">
        <v>121</v>
      </c>
      <c r="AE40" s="74">
        <v>113</v>
      </c>
      <c r="AF40" s="74">
        <v>121</v>
      </c>
      <c r="AG40" s="45">
        <f t="shared" si="15"/>
        <v>1852</v>
      </c>
      <c r="AH40" s="85">
        <f t="shared" si="14"/>
        <v>1.5264454387159578E-3</v>
      </c>
      <c r="AI40" s="85">
        <f t="shared" si="13"/>
        <v>1.8600697411898048E-3</v>
      </c>
      <c r="AJ40" s="85">
        <f t="shared" si="13"/>
        <v>3.4550681187702518E-3</v>
      </c>
      <c r="AK40" s="85">
        <f t="shared" si="13"/>
        <v>5.5299370684021223E-4</v>
      </c>
      <c r="AL40" s="85">
        <f t="shared" si="13"/>
        <v>5.16432139445818E-4</v>
      </c>
      <c r="AM40" s="85">
        <f t="shared" si="13"/>
        <v>5.5299370684021223E-4</v>
      </c>
      <c r="AN40" s="39">
        <f>AA40/$AG$40</f>
        <v>0.18034557235421167</v>
      </c>
      <c r="AO40" s="39">
        <f t="shared" ref="AO40:AT40" si="22">AB40/$AG$40</f>
        <v>0.21976241900647947</v>
      </c>
      <c r="AP40" s="41">
        <f t="shared" si="22"/>
        <v>0.40820734341252701</v>
      </c>
      <c r="AQ40" s="39">
        <f t="shared" si="22"/>
        <v>6.5334773218142544E-2</v>
      </c>
      <c r="AR40" s="39">
        <f t="shared" si="22"/>
        <v>6.1015118790496758E-2</v>
      </c>
      <c r="AS40" s="39">
        <f t="shared" si="22"/>
        <v>6.5334773218142544E-2</v>
      </c>
      <c r="AT40" s="95">
        <f t="shared" si="22"/>
        <v>1</v>
      </c>
    </row>
    <row r="41" spans="1:60" x14ac:dyDescent="0.3">
      <c r="A41" s="291" t="s">
        <v>48</v>
      </c>
      <c r="B41" t="s">
        <v>2</v>
      </c>
      <c r="C41" s="8">
        <v>0.7365196078431373</v>
      </c>
      <c r="D41" s="8">
        <v>3.1862745098039214E-2</v>
      </c>
      <c r="E41" s="8">
        <v>0.23161764705882354</v>
      </c>
      <c r="F41" s="9">
        <v>1</v>
      </c>
      <c r="G41" s="8">
        <v>0.53831948291782084</v>
      </c>
      <c r="H41" s="8">
        <v>0.14035087719298245</v>
      </c>
      <c r="I41" s="8">
        <v>0.32132963988919666</v>
      </c>
      <c r="J41" s="9">
        <v>1</v>
      </c>
      <c r="K41" s="8">
        <v>9.687362395420519E-3</v>
      </c>
      <c r="L41" s="8">
        <v>0.50638485248789078</v>
      </c>
      <c r="M41" s="8">
        <v>0.48392778511668866</v>
      </c>
      <c r="N41" s="51">
        <v>1</v>
      </c>
      <c r="O41" s="8">
        <v>0</v>
      </c>
      <c r="P41" s="8">
        <v>6.5088757396449703E-2</v>
      </c>
      <c r="Q41" s="8">
        <v>0.9349112426035503</v>
      </c>
      <c r="R41" s="9">
        <v>1</v>
      </c>
      <c r="S41" s="8">
        <v>0</v>
      </c>
      <c r="T41" s="8">
        <v>2.6246719160104987E-3</v>
      </c>
      <c r="U41" s="8">
        <v>0.99737532808398954</v>
      </c>
      <c r="V41" s="9">
        <v>1</v>
      </c>
      <c r="W41" s="8">
        <v>0</v>
      </c>
      <c r="X41" s="8">
        <v>1.3440860215053764E-2</v>
      </c>
      <c r="Y41" s="8">
        <v>0.98655913978494625</v>
      </c>
      <c r="Z41" s="9">
        <v>1</v>
      </c>
      <c r="AA41" s="73"/>
      <c r="AB41" s="73"/>
      <c r="AC41" s="73"/>
      <c r="AD41" s="73"/>
      <c r="AE41" s="73"/>
      <c r="AF41" s="73"/>
      <c r="AG41" s="45"/>
      <c r="AH41" s="85">
        <f t="shared" si="14"/>
        <v>0</v>
      </c>
      <c r="AI41" s="85">
        <f t="shared" si="13"/>
        <v>0</v>
      </c>
      <c r="AJ41" s="85">
        <f t="shared" si="13"/>
        <v>0</v>
      </c>
      <c r="AK41" s="85">
        <f t="shared" si="13"/>
        <v>0</v>
      </c>
      <c r="AL41" s="85">
        <f t="shared" si="13"/>
        <v>0</v>
      </c>
      <c r="AM41" s="85">
        <f t="shared" si="13"/>
        <v>0</v>
      </c>
      <c r="AN41" s="94"/>
      <c r="AO41" s="94"/>
      <c r="AP41" s="94"/>
      <c r="AQ41" s="94"/>
      <c r="AR41" s="94"/>
      <c r="AS41" s="94"/>
      <c r="AT41" s="93"/>
    </row>
    <row r="42" spans="1:60" x14ac:dyDescent="0.3">
      <c r="A42" s="291"/>
      <c r="B42" t="s">
        <v>3</v>
      </c>
      <c r="C42" s="10">
        <v>601</v>
      </c>
      <c r="D42" s="10">
        <v>26</v>
      </c>
      <c r="E42" s="10">
        <v>189</v>
      </c>
      <c r="F42" s="11">
        <v>816</v>
      </c>
      <c r="G42" s="10">
        <v>583</v>
      </c>
      <c r="H42" s="10">
        <v>152</v>
      </c>
      <c r="I42" s="10">
        <v>348</v>
      </c>
      <c r="J42" s="11">
        <v>1083</v>
      </c>
      <c r="K42" s="10">
        <v>22</v>
      </c>
      <c r="L42" s="10">
        <v>1150</v>
      </c>
      <c r="M42" s="10">
        <v>1099</v>
      </c>
      <c r="N42" s="52">
        <v>2271</v>
      </c>
      <c r="O42" s="10">
        <v>0</v>
      </c>
      <c r="P42" s="10">
        <v>33</v>
      </c>
      <c r="Q42" s="10">
        <v>474</v>
      </c>
      <c r="R42" s="11">
        <v>507</v>
      </c>
      <c r="S42" s="10">
        <v>0</v>
      </c>
      <c r="T42" s="10">
        <v>1</v>
      </c>
      <c r="U42" s="10">
        <v>380</v>
      </c>
      <c r="V42" s="11">
        <v>381</v>
      </c>
      <c r="W42" s="10">
        <v>0</v>
      </c>
      <c r="X42" s="10">
        <v>5</v>
      </c>
      <c r="Y42" s="10">
        <v>367</v>
      </c>
      <c r="Z42" s="11">
        <v>372</v>
      </c>
      <c r="AA42" s="74">
        <v>816</v>
      </c>
      <c r="AB42" s="74">
        <v>1083</v>
      </c>
      <c r="AC42" s="74">
        <v>2271</v>
      </c>
      <c r="AD42" s="74">
        <v>507</v>
      </c>
      <c r="AE42" s="74">
        <v>381</v>
      </c>
      <c r="AF42" s="74">
        <v>372</v>
      </c>
      <c r="AG42" s="45">
        <f t="shared" si="15"/>
        <v>5430</v>
      </c>
      <c r="AH42" s="85">
        <f t="shared" si="14"/>
        <v>3.7292798742282083E-3</v>
      </c>
      <c r="AI42" s="85">
        <f t="shared" si="14"/>
        <v>4.9495221860161144E-3</v>
      </c>
      <c r="AJ42" s="85">
        <f t="shared" si="14"/>
        <v>1.0378914944083653E-2</v>
      </c>
      <c r="AK42" s="85">
        <f t="shared" si="14"/>
        <v>2.3170893336197321E-3</v>
      </c>
      <c r="AL42" s="85">
        <f t="shared" si="14"/>
        <v>1.7412446471580236E-3</v>
      </c>
      <c r="AM42" s="85">
        <f t="shared" si="14"/>
        <v>1.7001128838393302E-3</v>
      </c>
      <c r="AN42" s="39">
        <f>AA42/$AG$42</f>
        <v>0.15027624309392265</v>
      </c>
      <c r="AO42" s="39">
        <f t="shared" ref="AO42:AT42" si="23">AB42/$AG$42</f>
        <v>0.1994475138121547</v>
      </c>
      <c r="AP42" s="41">
        <f t="shared" si="23"/>
        <v>0.41823204419889504</v>
      </c>
      <c r="AQ42" s="39">
        <f t="shared" si="23"/>
        <v>9.3370165745856354E-2</v>
      </c>
      <c r="AR42" s="39">
        <f t="shared" si="23"/>
        <v>7.0165745856353587E-2</v>
      </c>
      <c r="AS42" s="39">
        <f t="shared" si="23"/>
        <v>6.8508287292817674E-2</v>
      </c>
      <c r="AT42" s="95">
        <f t="shared" si="23"/>
        <v>1</v>
      </c>
    </row>
    <row r="43" spans="1:60" x14ac:dyDescent="0.3">
      <c r="A43" s="291" t="s">
        <v>49</v>
      </c>
      <c r="B43" t="s">
        <v>2</v>
      </c>
      <c r="C43" s="8">
        <v>0.6692913385826772</v>
      </c>
      <c r="D43" s="8">
        <v>3.3464566929133861E-2</v>
      </c>
      <c r="E43" s="8">
        <v>0.297244094488189</v>
      </c>
      <c r="F43" s="9">
        <v>1</v>
      </c>
      <c r="G43" s="8">
        <v>0.64034021871202917</v>
      </c>
      <c r="H43" s="8">
        <v>0.18226002430133659</v>
      </c>
      <c r="I43" s="8">
        <v>0.17739975698663427</v>
      </c>
      <c r="J43" s="9">
        <v>1</v>
      </c>
      <c r="K43" s="8">
        <v>5.5755985569039025E-3</v>
      </c>
      <c r="L43" s="8">
        <v>0.71925221384060345</v>
      </c>
      <c r="M43" s="8">
        <v>0.27517218760249262</v>
      </c>
      <c r="N43" s="51">
        <v>1</v>
      </c>
      <c r="O43" s="8">
        <v>0</v>
      </c>
      <c r="P43" s="8">
        <v>3.8724373576309798E-2</v>
      </c>
      <c r="Q43" s="8">
        <v>0.96127562642369024</v>
      </c>
      <c r="R43" s="9">
        <v>1</v>
      </c>
      <c r="S43" s="8">
        <v>0</v>
      </c>
      <c r="T43" s="8">
        <v>3.5906642728904849E-3</v>
      </c>
      <c r="U43" s="8">
        <v>0.99640933572710955</v>
      </c>
      <c r="V43" s="9">
        <v>1</v>
      </c>
      <c r="W43" s="8">
        <v>2.4813895781637717E-3</v>
      </c>
      <c r="X43" s="8">
        <v>1.2406947890818859E-2</v>
      </c>
      <c r="Y43" s="8">
        <v>0.98511166253101734</v>
      </c>
      <c r="Z43" s="9">
        <v>1</v>
      </c>
      <c r="AA43" s="73"/>
      <c r="AB43" s="73"/>
      <c r="AC43" s="73"/>
      <c r="AD43" s="73"/>
      <c r="AE43" s="73"/>
      <c r="AF43" s="73"/>
      <c r="AG43" s="45"/>
      <c r="AH43" s="85">
        <f t="shared" si="14"/>
        <v>0</v>
      </c>
      <c r="AI43" s="85">
        <f t="shared" si="14"/>
        <v>0</v>
      </c>
      <c r="AJ43" s="85">
        <f t="shared" si="14"/>
        <v>0</v>
      </c>
      <c r="AK43" s="85">
        <f t="shared" si="14"/>
        <v>0</v>
      </c>
      <c r="AL43" s="85">
        <f t="shared" si="14"/>
        <v>0</v>
      </c>
      <c r="AM43" s="85">
        <f t="shared" si="14"/>
        <v>0</v>
      </c>
      <c r="AN43" s="94"/>
      <c r="AO43" s="94"/>
      <c r="AP43" s="94"/>
      <c r="AQ43" s="94"/>
      <c r="AR43" s="94"/>
      <c r="AS43" s="94"/>
      <c r="AT43" s="93"/>
    </row>
    <row r="44" spans="1:60" x14ac:dyDescent="0.3">
      <c r="A44" s="291"/>
      <c r="B44" t="s">
        <v>3</v>
      </c>
      <c r="C44" s="10">
        <v>340</v>
      </c>
      <c r="D44" s="10">
        <v>17</v>
      </c>
      <c r="E44" s="10">
        <v>151</v>
      </c>
      <c r="F44" s="11">
        <v>508</v>
      </c>
      <c r="G44" s="10">
        <v>527</v>
      </c>
      <c r="H44" s="10">
        <v>150</v>
      </c>
      <c r="I44" s="10">
        <v>146</v>
      </c>
      <c r="J44" s="11">
        <v>823</v>
      </c>
      <c r="K44" s="10">
        <v>17</v>
      </c>
      <c r="L44" s="10">
        <v>2193</v>
      </c>
      <c r="M44" s="10">
        <v>839</v>
      </c>
      <c r="N44" s="52">
        <v>3049</v>
      </c>
      <c r="O44" s="10">
        <v>0</v>
      </c>
      <c r="P44" s="10">
        <v>17</v>
      </c>
      <c r="Q44" s="10">
        <v>422</v>
      </c>
      <c r="R44" s="11">
        <v>439</v>
      </c>
      <c r="S44" s="10">
        <v>0</v>
      </c>
      <c r="T44" s="10">
        <v>2</v>
      </c>
      <c r="U44" s="10">
        <v>555</v>
      </c>
      <c r="V44" s="11">
        <v>557</v>
      </c>
      <c r="W44" s="10">
        <v>1</v>
      </c>
      <c r="X44" s="10">
        <v>5</v>
      </c>
      <c r="Y44" s="10">
        <v>397</v>
      </c>
      <c r="Z44" s="11">
        <v>403</v>
      </c>
      <c r="AA44" s="74">
        <v>508</v>
      </c>
      <c r="AB44" s="74">
        <v>823</v>
      </c>
      <c r="AC44" s="74">
        <v>3049</v>
      </c>
      <c r="AD44" s="74">
        <v>439</v>
      </c>
      <c r="AE44" s="74">
        <v>557</v>
      </c>
      <c r="AF44" s="74">
        <v>403</v>
      </c>
      <c r="AG44" s="45">
        <f t="shared" si="15"/>
        <v>5779</v>
      </c>
      <c r="AH44" s="85">
        <f t="shared" si="14"/>
        <v>2.3216595295440317E-3</v>
      </c>
      <c r="AI44" s="85">
        <f t="shared" si="14"/>
        <v>3.7612712456983029E-3</v>
      </c>
      <c r="AJ44" s="85">
        <f t="shared" si="14"/>
        <v>1.3934527373188489E-2</v>
      </c>
      <c r="AK44" s="85">
        <f t="shared" si="14"/>
        <v>2.0063160107673815E-3</v>
      </c>
      <c r="AL44" s="85">
        <f t="shared" si="14"/>
        <v>2.5455991298346959E-3</v>
      </c>
      <c r="AM44" s="85">
        <f t="shared" si="14"/>
        <v>1.8417889574926078E-3</v>
      </c>
      <c r="AN44" s="39">
        <f>AA44/$AG$44</f>
        <v>8.7904481744246407E-2</v>
      </c>
      <c r="AO44" s="39">
        <f t="shared" ref="AO44:AT44" si="24">AB44/$AG$44</f>
        <v>0.14241218203841496</v>
      </c>
      <c r="AP44" s="41">
        <f t="shared" si="24"/>
        <v>0.52759993078387268</v>
      </c>
      <c r="AQ44" s="39">
        <f t="shared" si="24"/>
        <v>7.5964699775047592E-2</v>
      </c>
      <c r="AR44" s="39">
        <f t="shared" si="24"/>
        <v>9.6383457345561516E-2</v>
      </c>
      <c r="AS44" s="39">
        <f t="shared" si="24"/>
        <v>6.9735248312856893E-2</v>
      </c>
      <c r="AT44" s="95">
        <f t="shared" si="24"/>
        <v>1</v>
      </c>
    </row>
    <row r="45" spans="1:60" s="4" customFormat="1" ht="15.75" customHeight="1" x14ac:dyDescent="0.3">
      <c r="A45" s="293" t="s">
        <v>51</v>
      </c>
      <c r="B45" s="7" t="s">
        <v>2</v>
      </c>
      <c r="C45" s="25">
        <v>0.67488658834477144</v>
      </c>
      <c r="D45" s="25">
        <v>1.9076422007677098E-2</v>
      </c>
      <c r="E45" s="25">
        <v>0.30603698964755149</v>
      </c>
      <c r="F45" s="28">
        <v>1</v>
      </c>
      <c r="G45" s="25">
        <v>0.59538913817112793</v>
      </c>
      <c r="H45" s="25">
        <v>8.0380628191242462E-2</v>
      </c>
      <c r="I45" s="25">
        <v>0.32423023363762959</v>
      </c>
      <c r="J45" s="28">
        <v>1</v>
      </c>
      <c r="K45" s="25">
        <v>0.31958689962509729</v>
      </c>
      <c r="L45" s="25">
        <v>0.32658979981608544</v>
      </c>
      <c r="M45" s="25">
        <v>0.35382330055881728</v>
      </c>
      <c r="N45" s="53">
        <v>1</v>
      </c>
      <c r="O45" s="25">
        <v>0.39267396224847895</v>
      </c>
      <c r="P45" s="25">
        <v>0.20755030421330231</v>
      </c>
      <c r="Q45" s="25">
        <v>0.39977573353821877</v>
      </c>
      <c r="R45" s="28">
        <v>1</v>
      </c>
      <c r="S45" s="25">
        <v>0.18269230769230768</v>
      </c>
      <c r="T45" s="25">
        <v>0.10576923076923077</v>
      </c>
      <c r="U45" s="25">
        <v>0.71153846153846156</v>
      </c>
      <c r="V45" s="28">
        <v>1</v>
      </c>
      <c r="W45" s="25">
        <v>0.21343460386035817</v>
      </c>
      <c r="X45" s="25">
        <v>7.4559264162776112E-2</v>
      </c>
      <c r="Y45" s="25">
        <v>0.71200613197686569</v>
      </c>
      <c r="Z45" s="28">
        <v>1</v>
      </c>
      <c r="AA45" s="90"/>
      <c r="AB45" s="90"/>
      <c r="AC45" s="90"/>
      <c r="AD45" s="90"/>
      <c r="AE45" s="90"/>
      <c r="AF45" s="90"/>
      <c r="AG45" s="88"/>
      <c r="AH45" s="88"/>
      <c r="AI45" s="88"/>
      <c r="AJ45" s="88"/>
      <c r="AK45" s="88"/>
      <c r="AL45" s="88"/>
      <c r="AM45" s="88"/>
      <c r="AN45" s="88"/>
      <c r="AO45" s="88"/>
      <c r="AP45" s="88"/>
      <c r="AQ45" s="88"/>
      <c r="AR45" s="88"/>
      <c r="AS45" s="88"/>
      <c r="AT45" s="43"/>
    </row>
    <row r="46" spans="1:60" s="4" customFormat="1" ht="15.75" customHeight="1" x14ac:dyDescent="0.3">
      <c r="A46" s="293"/>
      <c r="B46" s="7" t="s">
        <v>3</v>
      </c>
      <c r="C46" s="26">
        <v>11604</v>
      </c>
      <c r="D46" s="26">
        <v>328</v>
      </c>
      <c r="E46" s="26">
        <v>5262</v>
      </c>
      <c r="F46" s="27">
        <v>17194</v>
      </c>
      <c r="G46" s="26">
        <v>7696</v>
      </c>
      <c r="H46" s="26">
        <v>1039</v>
      </c>
      <c r="I46" s="26">
        <v>4191</v>
      </c>
      <c r="J46" s="27">
        <v>12926</v>
      </c>
      <c r="K46" s="26">
        <v>4518</v>
      </c>
      <c r="L46" s="26">
        <v>4617</v>
      </c>
      <c r="M46" s="26">
        <v>5002</v>
      </c>
      <c r="N46" s="54">
        <v>14137</v>
      </c>
      <c r="O46" s="26">
        <v>18910</v>
      </c>
      <c r="P46" s="26">
        <v>9995</v>
      </c>
      <c r="Q46" s="26">
        <v>19252</v>
      </c>
      <c r="R46" s="27">
        <v>48157</v>
      </c>
      <c r="S46" s="26">
        <v>209</v>
      </c>
      <c r="T46" s="26">
        <v>121</v>
      </c>
      <c r="U46" s="26">
        <v>814</v>
      </c>
      <c r="V46" s="27">
        <v>1144</v>
      </c>
      <c r="W46" s="26">
        <v>6126</v>
      </c>
      <c r="X46" s="26">
        <v>2140</v>
      </c>
      <c r="Y46" s="26">
        <v>20436</v>
      </c>
      <c r="Z46" s="27">
        <v>28702</v>
      </c>
      <c r="AA46" s="76">
        <v>17194</v>
      </c>
      <c r="AB46" s="76">
        <v>12926</v>
      </c>
      <c r="AC46" s="76">
        <v>14137</v>
      </c>
      <c r="AD46" s="76">
        <v>48157</v>
      </c>
      <c r="AE46" s="76">
        <v>1144</v>
      </c>
      <c r="AF46" s="76">
        <v>28702</v>
      </c>
      <c r="AG46" s="45">
        <f>SUM(AA46:AF46)</f>
        <v>122260</v>
      </c>
      <c r="AH46" s="40">
        <f>AA46/$AG$46</f>
        <v>0.14063471290691967</v>
      </c>
      <c r="AI46" s="40">
        <f t="shared" ref="AI46:AM61" si="25">AB46/$AG$46</f>
        <v>0.10572550302633732</v>
      </c>
      <c r="AJ46" s="40">
        <f t="shared" si="25"/>
        <v>0.11563062326190086</v>
      </c>
      <c r="AK46" s="40">
        <f t="shared" si="25"/>
        <v>0.39389007034189433</v>
      </c>
      <c r="AL46" s="40">
        <f t="shared" si="25"/>
        <v>9.3571078030426965E-3</v>
      </c>
      <c r="AM46" s="40">
        <f t="shared" si="25"/>
        <v>0.23476198265990511</v>
      </c>
      <c r="AN46" s="38"/>
      <c r="AO46" s="38"/>
      <c r="AP46" s="38"/>
      <c r="AQ46" s="38"/>
      <c r="AR46" s="38"/>
      <c r="AS46" s="38"/>
      <c r="AT46" s="43"/>
    </row>
    <row r="47" spans="1:60" x14ac:dyDescent="0.3">
      <c r="A47" s="291" t="s">
        <v>1</v>
      </c>
      <c r="B47" t="s">
        <v>2</v>
      </c>
      <c r="C47" s="17">
        <v>0.58695652173913049</v>
      </c>
      <c r="D47" s="17">
        <v>8.6956521739130432E-2</v>
      </c>
      <c r="E47" s="17">
        <v>0.32608695652173914</v>
      </c>
      <c r="F47" s="18">
        <v>1</v>
      </c>
      <c r="G47" s="19">
        <v>0.5714285714285714</v>
      </c>
      <c r="H47" s="19">
        <v>7.9365079365079361E-2</v>
      </c>
      <c r="I47" s="19">
        <v>0.34920634920634919</v>
      </c>
      <c r="J47" s="20">
        <v>1</v>
      </c>
      <c r="K47" s="19">
        <v>0.18604651162790697</v>
      </c>
      <c r="L47" s="19">
        <v>0.31395348837209303</v>
      </c>
      <c r="M47" s="19">
        <v>0.5</v>
      </c>
      <c r="N47" s="55">
        <v>1</v>
      </c>
      <c r="O47" s="19">
        <v>0.25865209471766848</v>
      </c>
      <c r="P47" s="19">
        <v>9.107468123861566E-2</v>
      </c>
      <c r="Q47" s="19">
        <v>0.65027322404371579</v>
      </c>
      <c r="R47" s="20">
        <v>1</v>
      </c>
      <c r="S47" s="19">
        <v>0</v>
      </c>
      <c r="T47" s="19">
        <v>0</v>
      </c>
      <c r="U47" s="19">
        <v>1</v>
      </c>
      <c r="V47" s="20">
        <v>1</v>
      </c>
      <c r="W47" s="19">
        <v>0.22685185185185186</v>
      </c>
      <c r="X47" s="19">
        <v>4.6296296296296294E-2</v>
      </c>
      <c r="Y47" s="19">
        <v>0.72685185185185186</v>
      </c>
      <c r="Z47" s="20">
        <v>1</v>
      </c>
      <c r="AA47" s="77"/>
      <c r="AB47" s="77"/>
      <c r="AC47" s="77"/>
      <c r="AD47" s="77"/>
      <c r="AE47" s="77"/>
      <c r="AF47" s="77"/>
      <c r="AG47" s="45"/>
      <c r="AH47" s="85">
        <f t="shared" ref="AH47:AM64" si="26">AA47/$AG$46</f>
        <v>0</v>
      </c>
      <c r="AI47" s="85">
        <f t="shared" si="25"/>
        <v>0</v>
      </c>
      <c r="AJ47" s="85">
        <f t="shared" si="25"/>
        <v>0</v>
      </c>
      <c r="AK47" s="85">
        <f t="shared" si="25"/>
        <v>0</v>
      </c>
      <c r="AL47" s="85">
        <f t="shared" si="25"/>
        <v>0</v>
      </c>
      <c r="AM47" s="85">
        <f t="shared" si="25"/>
        <v>0</v>
      </c>
      <c r="AN47" s="37"/>
      <c r="AO47" s="37"/>
      <c r="AP47" s="37"/>
      <c r="AQ47" s="37"/>
      <c r="AR47" s="37"/>
      <c r="AS47" s="37"/>
      <c r="AT47" s="42"/>
    </row>
    <row r="48" spans="1:60" x14ac:dyDescent="0.3">
      <c r="A48" s="291"/>
      <c r="B48" t="s">
        <v>3</v>
      </c>
      <c r="C48" s="21">
        <v>54</v>
      </c>
      <c r="D48" s="21">
        <v>8</v>
      </c>
      <c r="E48" s="21">
        <v>30</v>
      </c>
      <c r="F48" s="22">
        <v>92</v>
      </c>
      <c r="G48" s="21">
        <v>36</v>
      </c>
      <c r="H48" s="21">
        <v>5</v>
      </c>
      <c r="I48" s="21">
        <v>22</v>
      </c>
      <c r="J48" s="16">
        <v>63</v>
      </c>
      <c r="K48" s="21">
        <v>16</v>
      </c>
      <c r="L48" s="21">
        <v>27</v>
      </c>
      <c r="M48" s="21">
        <v>43</v>
      </c>
      <c r="N48" s="56">
        <v>86</v>
      </c>
      <c r="O48" s="23">
        <v>142</v>
      </c>
      <c r="P48" s="24">
        <v>50</v>
      </c>
      <c r="Q48" s="24">
        <v>357</v>
      </c>
      <c r="R48" s="22">
        <v>549</v>
      </c>
      <c r="S48" s="21">
        <v>0</v>
      </c>
      <c r="T48" s="21">
        <v>0</v>
      </c>
      <c r="U48" s="21">
        <v>12</v>
      </c>
      <c r="V48" s="22">
        <v>12</v>
      </c>
      <c r="W48" s="23">
        <v>49</v>
      </c>
      <c r="X48" s="24">
        <v>10</v>
      </c>
      <c r="Y48" s="24">
        <v>157</v>
      </c>
      <c r="Z48" s="22">
        <v>216</v>
      </c>
      <c r="AA48" s="78">
        <v>92</v>
      </c>
      <c r="AB48" s="79">
        <v>63</v>
      </c>
      <c r="AC48" s="78">
        <v>86</v>
      </c>
      <c r="AD48" s="78">
        <v>549</v>
      </c>
      <c r="AE48" s="78">
        <v>12</v>
      </c>
      <c r="AF48" s="78">
        <v>216</v>
      </c>
      <c r="AG48" s="45">
        <f t="shared" ref="AG48:AG64" si="27">SUM(AA48:AF48)</f>
        <v>1018</v>
      </c>
      <c r="AH48" s="85">
        <f t="shared" si="26"/>
        <v>7.5249468346147549E-4</v>
      </c>
      <c r="AI48" s="85">
        <f t="shared" si="25"/>
        <v>5.1529527237035829E-4</v>
      </c>
      <c r="AJ48" s="85">
        <f t="shared" si="25"/>
        <v>7.0341894323572719E-4</v>
      </c>
      <c r="AK48" s="85">
        <f t="shared" si="25"/>
        <v>4.4904302306559788E-3</v>
      </c>
      <c r="AL48" s="85">
        <f t="shared" si="25"/>
        <v>9.8151480451496814E-5</v>
      </c>
      <c r="AM48" s="85">
        <f t="shared" si="25"/>
        <v>1.7667266481269427E-3</v>
      </c>
      <c r="AN48" s="39">
        <f>AA48/$AG$48</f>
        <v>9.0373280943025547E-2</v>
      </c>
      <c r="AO48" s="39">
        <f t="shared" ref="AO48:AT48" si="28">AB48/$AG$48</f>
        <v>6.1886051080550099E-2</v>
      </c>
      <c r="AP48" s="39">
        <f t="shared" si="28"/>
        <v>8.4479371316306479E-2</v>
      </c>
      <c r="AQ48" s="41">
        <f t="shared" si="28"/>
        <v>0.53929273084479368</v>
      </c>
      <c r="AR48" s="39">
        <f t="shared" si="28"/>
        <v>1.1787819253438114E-2</v>
      </c>
      <c r="AS48" s="39">
        <f t="shared" si="28"/>
        <v>0.21218074656188604</v>
      </c>
      <c r="AT48" s="95">
        <f t="shared" si="28"/>
        <v>1</v>
      </c>
      <c r="AV48">
        <v>177353</v>
      </c>
      <c r="AW48">
        <v>19134</v>
      </c>
      <c r="AX48">
        <v>11713</v>
      </c>
      <c r="AY48">
        <v>67011</v>
      </c>
      <c r="AZ48">
        <v>97858</v>
      </c>
      <c r="BA48">
        <v>736</v>
      </c>
      <c r="BB48">
        <v>500</v>
      </c>
      <c r="BC48">
        <v>40892</v>
      </c>
      <c r="BD48">
        <v>42128</v>
      </c>
      <c r="BE48">
        <v>6504</v>
      </c>
      <c r="BF48">
        <v>2424</v>
      </c>
      <c r="BG48">
        <v>38672</v>
      </c>
      <c r="BH48">
        <v>47600</v>
      </c>
    </row>
    <row r="49" spans="1:47" x14ac:dyDescent="0.3">
      <c r="A49" s="291" t="s">
        <v>4</v>
      </c>
      <c r="B49" t="s">
        <v>2</v>
      </c>
      <c r="C49" s="17">
        <v>0.7773167358229599</v>
      </c>
      <c r="D49" s="17">
        <v>1.6597510373443983E-2</v>
      </c>
      <c r="E49" s="17">
        <v>0.20608575380359612</v>
      </c>
      <c r="F49" s="18">
        <v>1</v>
      </c>
      <c r="G49" s="19">
        <v>0.65729349736379616</v>
      </c>
      <c r="H49" s="19">
        <v>7.9086115992970121E-2</v>
      </c>
      <c r="I49" s="19">
        <v>0.26362038664323373</v>
      </c>
      <c r="J49" s="20">
        <v>1</v>
      </c>
      <c r="K49" s="19">
        <v>0.36568457538994803</v>
      </c>
      <c r="L49" s="19">
        <v>0.40034662045060659</v>
      </c>
      <c r="M49" s="19">
        <v>0.2339688041594454</v>
      </c>
      <c r="N49" s="55">
        <v>1</v>
      </c>
      <c r="O49" s="19">
        <v>0.50863422291993721</v>
      </c>
      <c r="P49" s="19">
        <v>0.2813971742543171</v>
      </c>
      <c r="Q49" s="19">
        <v>0.20996860282574567</v>
      </c>
      <c r="R49" s="20">
        <v>1</v>
      </c>
      <c r="S49" s="19">
        <v>0.2857142857142857</v>
      </c>
      <c r="T49" s="19">
        <v>0.30357142857142855</v>
      </c>
      <c r="U49" s="19">
        <v>0.4107142857142857</v>
      </c>
      <c r="V49" s="20">
        <v>1</v>
      </c>
      <c r="W49" s="19">
        <v>0.29598893499308437</v>
      </c>
      <c r="X49" s="19">
        <v>8.9903181189488243E-2</v>
      </c>
      <c r="Y49" s="19">
        <v>0.61410788381742742</v>
      </c>
      <c r="Z49" s="20">
        <v>1</v>
      </c>
      <c r="AA49" s="77"/>
      <c r="AB49" s="77"/>
      <c r="AC49" s="77"/>
      <c r="AD49" s="77"/>
      <c r="AE49" s="77"/>
      <c r="AF49" s="77"/>
      <c r="AG49" s="45"/>
      <c r="AH49" s="85">
        <f t="shared" si="26"/>
        <v>0</v>
      </c>
      <c r="AI49" s="85">
        <f t="shared" si="25"/>
        <v>0</v>
      </c>
      <c r="AJ49" s="85">
        <f t="shared" si="25"/>
        <v>0</v>
      </c>
      <c r="AK49" s="85">
        <f t="shared" si="25"/>
        <v>0</v>
      </c>
      <c r="AL49" s="85">
        <f t="shared" si="25"/>
        <v>0</v>
      </c>
      <c r="AM49" s="85">
        <f t="shared" si="25"/>
        <v>0</v>
      </c>
      <c r="AN49" s="94"/>
      <c r="AO49" s="94"/>
      <c r="AP49" s="94"/>
      <c r="AQ49" s="94"/>
      <c r="AR49" s="94"/>
      <c r="AS49" s="94"/>
      <c r="AT49" s="93"/>
    </row>
    <row r="50" spans="1:47" x14ac:dyDescent="0.3">
      <c r="A50" s="291"/>
      <c r="B50" t="s">
        <v>3</v>
      </c>
      <c r="C50" s="21">
        <v>562</v>
      </c>
      <c r="D50" s="21">
        <v>12</v>
      </c>
      <c r="E50" s="21">
        <v>149</v>
      </c>
      <c r="F50" s="22">
        <v>723</v>
      </c>
      <c r="G50" s="21">
        <v>374</v>
      </c>
      <c r="H50" s="21">
        <v>45</v>
      </c>
      <c r="I50" s="21">
        <v>150</v>
      </c>
      <c r="J50" s="16">
        <v>569</v>
      </c>
      <c r="K50" s="21">
        <v>211</v>
      </c>
      <c r="L50" s="21">
        <v>231</v>
      </c>
      <c r="M50" s="21">
        <v>135</v>
      </c>
      <c r="N50" s="56">
        <v>577</v>
      </c>
      <c r="O50" s="23">
        <v>1296</v>
      </c>
      <c r="P50" s="24">
        <v>717</v>
      </c>
      <c r="Q50" s="24">
        <v>535</v>
      </c>
      <c r="R50" s="22">
        <v>2548</v>
      </c>
      <c r="S50" s="21">
        <v>16</v>
      </c>
      <c r="T50" s="21">
        <v>17</v>
      </c>
      <c r="U50" s="21">
        <v>23</v>
      </c>
      <c r="V50" s="22">
        <v>56</v>
      </c>
      <c r="W50" s="23">
        <v>214</v>
      </c>
      <c r="X50" s="24">
        <v>65</v>
      </c>
      <c r="Y50" s="24">
        <v>444</v>
      </c>
      <c r="Z50" s="22">
        <v>723</v>
      </c>
      <c r="AA50" s="78">
        <v>723</v>
      </c>
      <c r="AB50" s="79">
        <v>569</v>
      </c>
      <c r="AC50" s="78">
        <v>577</v>
      </c>
      <c r="AD50" s="78">
        <v>2548</v>
      </c>
      <c r="AE50" s="78">
        <v>56</v>
      </c>
      <c r="AF50" s="78">
        <v>723</v>
      </c>
      <c r="AG50" s="45">
        <f t="shared" si="27"/>
        <v>5196</v>
      </c>
      <c r="AH50" s="85">
        <f t="shared" si="26"/>
        <v>5.9136266972026827E-3</v>
      </c>
      <c r="AI50" s="85">
        <f t="shared" si="25"/>
        <v>4.6540160314084734E-3</v>
      </c>
      <c r="AJ50" s="85">
        <f t="shared" si="25"/>
        <v>4.7194503517094715E-3</v>
      </c>
      <c r="AK50" s="85">
        <f t="shared" si="25"/>
        <v>2.0840831015867822E-2</v>
      </c>
      <c r="AL50" s="85">
        <f t="shared" si="25"/>
        <v>4.5804024210698512E-4</v>
      </c>
      <c r="AM50" s="85">
        <f t="shared" si="25"/>
        <v>5.9136266972026827E-3</v>
      </c>
      <c r="AN50" s="39">
        <f>AA50/$AG$50</f>
        <v>0.13914549653579678</v>
      </c>
      <c r="AO50" s="39">
        <f t="shared" ref="AO50:AT50" si="29">AB50/$AG$50</f>
        <v>0.10950731331793688</v>
      </c>
      <c r="AP50" s="39">
        <f t="shared" si="29"/>
        <v>0.11104695919938413</v>
      </c>
      <c r="AQ50" s="41">
        <f t="shared" si="29"/>
        <v>0.49037721324095457</v>
      </c>
      <c r="AR50" s="39">
        <f t="shared" si="29"/>
        <v>1.0777521170130869E-2</v>
      </c>
      <c r="AS50" s="39">
        <f t="shared" si="29"/>
        <v>0.13914549653579678</v>
      </c>
      <c r="AT50" s="95">
        <f t="shared" si="29"/>
        <v>1</v>
      </c>
    </row>
    <row r="51" spans="1:47" x14ac:dyDescent="0.3">
      <c r="A51" s="291" t="s">
        <v>5</v>
      </c>
      <c r="B51" t="s">
        <v>2</v>
      </c>
      <c r="C51" s="17">
        <v>0.65121668597914251</v>
      </c>
      <c r="D51" s="17">
        <v>2.085747392815759E-2</v>
      </c>
      <c r="E51" s="17">
        <v>0.32792584009269987</v>
      </c>
      <c r="F51" s="18">
        <v>1</v>
      </c>
      <c r="G51" s="19">
        <v>0.56164383561643838</v>
      </c>
      <c r="H51" s="19">
        <v>9.9051633298208638E-2</v>
      </c>
      <c r="I51" s="19">
        <v>0.33930453108535302</v>
      </c>
      <c r="J51" s="20">
        <v>1</v>
      </c>
      <c r="K51" s="19">
        <v>0.32210031347962381</v>
      </c>
      <c r="L51" s="19">
        <v>0.33150470219435735</v>
      </c>
      <c r="M51" s="19">
        <v>0.34639498432601878</v>
      </c>
      <c r="N51" s="55">
        <v>1</v>
      </c>
      <c r="O51" s="19">
        <v>0.30345471521942108</v>
      </c>
      <c r="P51" s="19">
        <v>0.19296607531901649</v>
      </c>
      <c r="Q51" s="19">
        <v>0.50357920946156243</v>
      </c>
      <c r="R51" s="20">
        <v>1</v>
      </c>
      <c r="S51" s="19">
        <v>0.33333333333333331</v>
      </c>
      <c r="T51" s="19">
        <v>0.15555555555555556</v>
      </c>
      <c r="U51" s="19">
        <v>0.51111111111111107</v>
      </c>
      <c r="V51" s="20">
        <v>1</v>
      </c>
      <c r="W51" s="19">
        <v>0.20116731517509728</v>
      </c>
      <c r="X51" s="19">
        <v>7.8210116731517509E-2</v>
      </c>
      <c r="Y51" s="19">
        <v>0.72062256809338521</v>
      </c>
      <c r="Z51" s="20">
        <v>1</v>
      </c>
      <c r="AA51" s="77"/>
      <c r="AB51" s="77"/>
      <c r="AC51" s="77"/>
      <c r="AD51" s="77"/>
      <c r="AE51" s="77"/>
      <c r="AF51" s="77"/>
      <c r="AG51" s="45"/>
      <c r="AH51" s="85">
        <f t="shared" si="26"/>
        <v>0</v>
      </c>
      <c r="AI51" s="85">
        <f t="shared" si="25"/>
        <v>0</v>
      </c>
      <c r="AJ51" s="85">
        <f t="shared" si="25"/>
        <v>0</v>
      </c>
      <c r="AK51" s="85">
        <f t="shared" si="25"/>
        <v>0</v>
      </c>
      <c r="AL51" s="85">
        <f t="shared" si="25"/>
        <v>0</v>
      </c>
      <c r="AM51" s="85">
        <f t="shared" si="25"/>
        <v>0</v>
      </c>
      <c r="AN51" s="94"/>
      <c r="AO51" s="94"/>
      <c r="AP51" s="94"/>
      <c r="AQ51" s="94"/>
      <c r="AR51" s="94"/>
      <c r="AS51" s="94"/>
      <c r="AT51" s="93"/>
    </row>
    <row r="52" spans="1:47" x14ac:dyDescent="0.3">
      <c r="A52" s="291"/>
      <c r="B52" t="s">
        <v>3</v>
      </c>
      <c r="C52" s="21">
        <v>562</v>
      </c>
      <c r="D52" s="21">
        <v>18</v>
      </c>
      <c r="E52" s="21">
        <v>283</v>
      </c>
      <c r="F52" s="22">
        <v>863</v>
      </c>
      <c r="G52" s="21">
        <v>533</v>
      </c>
      <c r="H52" s="21">
        <v>94</v>
      </c>
      <c r="I52" s="21">
        <v>322</v>
      </c>
      <c r="J52" s="16">
        <v>949</v>
      </c>
      <c r="K52" s="21">
        <v>411</v>
      </c>
      <c r="L52" s="21">
        <v>423</v>
      </c>
      <c r="M52" s="21">
        <v>442</v>
      </c>
      <c r="N52" s="56">
        <v>1276</v>
      </c>
      <c r="O52" s="23">
        <v>975</v>
      </c>
      <c r="P52" s="24">
        <v>620</v>
      </c>
      <c r="Q52" s="24">
        <v>1618</v>
      </c>
      <c r="R52" s="22">
        <v>3213</v>
      </c>
      <c r="S52" s="21">
        <v>45</v>
      </c>
      <c r="T52" s="21">
        <v>21</v>
      </c>
      <c r="U52" s="21">
        <v>69</v>
      </c>
      <c r="V52" s="22">
        <v>135</v>
      </c>
      <c r="W52" s="23">
        <v>517</v>
      </c>
      <c r="X52" s="24">
        <v>201</v>
      </c>
      <c r="Y52" s="24">
        <v>1852</v>
      </c>
      <c r="Z52" s="22">
        <v>2570</v>
      </c>
      <c r="AA52" s="78">
        <v>863</v>
      </c>
      <c r="AB52" s="79">
        <v>949</v>
      </c>
      <c r="AC52" s="78">
        <v>1276</v>
      </c>
      <c r="AD52" s="78">
        <v>3213</v>
      </c>
      <c r="AE52" s="78">
        <v>135</v>
      </c>
      <c r="AF52" s="78">
        <v>2570</v>
      </c>
      <c r="AG52" s="45">
        <f t="shared" si="27"/>
        <v>9006</v>
      </c>
      <c r="AH52" s="85">
        <f t="shared" si="26"/>
        <v>7.0587273024701452E-3</v>
      </c>
      <c r="AI52" s="85">
        <f t="shared" si="25"/>
        <v>7.7621462457058725E-3</v>
      </c>
      <c r="AJ52" s="85">
        <f t="shared" si="25"/>
        <v>1.043677408800916E-2</v>
      </c>
      <c r="AK52" s="85">
        <f t="shared" si="25"/>
        <v>2.6280058890888271E-2</v>
      </c>
      <c r="AL52" s="85">
        <f t="shared" si="25"/>
        <v>1.104204155079339E-3</v>
      </c>
      <c r="AM52" s="85">
        <f t="shared" si="25"/>
        <v>2.1020775396695567E-2</v>
      </c>
      <c r="AN52" s="39">
        <f>AA52/$AG$52</f>
        <v>9.5825005551854317E-2</v>
      </c>
      <c r="AO52" s="39">
        <f t="shared" ref="AO52:AT52" si="30">AB52/$AG$52</f>
        <v>0.1053741949811237</v>
      </c>
      <c r="AP52" s="39">
        <f t="shared" si="30"/>
        <v>0.14168332222962468</v>
      </c>
      <c r="AQ52" s="41">
        <f t="shared" si="30"/>
        <v>0.35676215856095939</v>
      </c>
      <c r="AR52" s="39">
        <f t="shared" si="30"/>
        <v>1.4990006662225183E-2</v>
      </c>
      <c r="AS52" s="39">
        <f t="shared" si="30"/>
        <v>0.28536531201421272</v>
      </c>
      <c r="AT52" s="95">
        <f t="shared" si="30"/>
        <v>1</v>
      </c>
    </row>
    <row r="53" spans="1:47" x14ac:dyDescent="0.3">
      <c r="A53" s="291" t="s">
        <v>45</v>
      </c>
      <c r="B53" t="s">
        <v>2</v>
      </c>
      <c r="C53" s="17">
        <v>0.73522727272727273</v>
      </c>
      <c r="D53" s="17">
        <v>1.8181818181818181E-2</v>
      </c>
      <c r="E53" s="17">
        <v>0.24659090909090908</v>
      </c>
      <c r="F53" s="18">
        <v>1</v>
      </c>
      <c r="G53" s="19">
        <v>0.69448584202682562</v>
      </c>
      <c r="H53" s="19">
        <v>6.4083457526080481E-2</v>
      </c>
      <c r="I53" s="19">
        <v>0.24143070044709389</v>
      </c>
      <c r="J53" s="20">
        <v>1</v>
      </c>
      <c r="K53" s="19">
        <v>0.36797066014669927</v>
      </c>
      <c r="L53" s="19">
        <v>0.42665036674816625</v>
      </c>
      <c r="M53" s="19">
        <v>0.20537897310513448</v>
      </c>
      <c r="N53" s="55">
        <v>1</v>
      </c>
      <c r="O53" s="19">
        <v>0.44828326180257511</v>
      </c>
      <c r="P53" s="19">
        <v>0.26802575107296139</v>
      </c>
      <c r="Q53" s="19">
        <v>0.2836909871244635</v>
      </c>
      <c r="R53" s="20">
        <v>1</v>
      </c>
      <c r="S53" s="19">
        <v>0.23741007194244604</v>
      </c>
      <c r="T53" s="19">
        <v>7.1942446043165464E-2</v>
      </c>
      <c r="U53" s="19">
        <v>0.69064748201438853</v>
      </c>
      <c r="V53" s="20">
        <v>1</v>
      </c>
      <c r="W53" s="19">
        <v>0.24459078080903104</v>
      </c>
      <c r="X53" s="19">
        <v>9.3132643461900283E-2</v>
      </c>
      <c r="Y53" s="19">
        <v>0.66227657572906873</v>
      </c>
      <c r="Z53" s="20">
        <v>1</v>
      </c>
      <c r="AA53" s="77"/>
      <c r="AB53" s="77"/>
      <c r="AC53" s="77"/>
      <c r="AD53" s="77"/>
      <c r="AE53" s="77"/>
      <c r="AF53" s="77"/>
      <c r="AG53" s="45"/>
      <c r="AH53" s="85">
        <f t="shared" si="26"/>
        <v>0</v>
      </c>
      <c r="AI53" s="85">
        <f t="shared" si="25"/>
        <v>0</v>
      </c>
      <c r="AJ53" s="85">
        <f t="shared" si="25"/>
        <v>0</v>
      </c>
      <c r="AK53" s="85">
        <f t="shared" si="25"/>
        <v>0</v>
      </c>
      <c r="AL53" s="85">
        <f t="shared" si="25"/>
        <v>0</v>
      </c>
      <c r="AM53" s="85">
        <f t="shared" si="25"/>
        <v>0</v>
      </c>
      <c r="AN53" s="94"/>
      <c r="AO53" s="94"/>
      <c r="AP53" s="94"/>
      <c r="AQ53" s="94"/>
      <c r="AR53" s="94"/>
      <c r="AS53" s="94"/>
      <c r="AT53" s="93"/>
    </row>
    <row r="54" spans="1:47" ht="15.75" customHeight="1" x14ac:dyDescent="0.3">
      <c r="A54" s="291"/>
      <c r="B54" t="s">
        <v>3</v>
      </c>
      <c r="C54" s="21">
        <v>647</v>
      </c>
      <c r="D54" s="21">
        <v>16</v>
      </c>
      <c r="E54" s="21">
        <v>217</v>
      </c>
      <c r="F54" s="22">
        <v>880</v>
      </c>
      <c r="G54" s="21">
        <v>466</v>
      </c>
      <c r="H54" s="21">
        <v>43</v>
      </c>
      <c r="I54" s="21">
        <v>162</v>
      </c>
      <c r="J54" s="16">
        <v>671</v>
      </c>
      <c r="K54" s="21">
        <v>301</v>
      </c>
      <c r="L54" s="21">
        <v>349</v>
      </c>
      <c r="M54" s="21">
        <v>168</v>
      </c>
      <c r="N54" s="56">
        <v>818</v>
      </c>
      <c r="O54" s="23">
        <v>2089</v>
      </c>
      <c r="P54" s="24">
        <v>1249</v>
      </c>
      <c r="Q54" s="24">
        <v>1322</v>
      </c>
      <c r="R54" s="22">
        <v>4660</v>
      </c>
      <c r="S54" s="21">
        <v>33</v>
      </c>
      <c r="T54" s="21">
        <v>10</v>
      </c>
      <c r="U54" s="21">
        <v>96</v>
      </c>
      <c r="V54" s="22">
        <v>139</v>
      </c>
      <c r="W54" s="23">
        <v>260</v>
      </c>
      <c r="X54" s="24">
        <v>99</v>
      </c>
      <c r="Y54" s="24">
        <v>704</v>
      </c>
      <c r="Z54" s="22">
        <v>1063</v>
      </c>
      <c r="AA54" s="78">
        <v>880</v>
      </c>
      <c r="AB54" s="79">
        <v>671</v>
      </c>
      <c r="AC54" s="78">
        <v>818</v>
      </c>
      <c r="AD54" s="78">
        <v>4660</v>
      </c>
      <c r="AE54" s="78">
        <v>139</v>
      </c>
      <c r="AF54" s="78">
        <v>1063</v>
      </c>
      <c r="AG54" s="45">
        <f t="shared" si="27"/>
        <v>8231</v>
      </c>
      <c r="AH54" s="85">
        <f t="shared" si="26"/>
        <v>7.1977752331097659E-3</v>
      </c>
      <c r="AI54" s="85">
        <f t="shared" si="25"/>
        <v>5.4883036152461968E-3</v>
      </c>
      <c r="AJ54" s="85">
        <f t="shared" si="25"/>
        <v>6.6906592507770327E-3</v>
      </c>
      <c r="AK54" s="85">
        <f t="shared" si="25"/>
        <v>3.8115491575331263E-2</v>
      </c>
      <c r="AL54" s="85">
        <f t="shared" si="25"/>
        <v>1.136921315229838E-3</v>
      </c>
      <c r="AM54" s="85">
        <f t="shared" si="25"/>
        <v>8.6945853099950916E-3</v>
      </c>
      <c r="AN54" s="39">
        <f>AA54/$AG$54</f>
        <v>0.10691289029279553</v>
      </c>
      <c r="AO54" s="39">
        <f t="shared" ref="AO54:AT54" si="31">AB54/$AG$54</f>
        <v>8.1521078848256587E-2</v>
      </c>
      <c r="AP54" s="39">
        <f t="shared" si="31"/>
        <v>9.9380391203984939E-2</v>
      </c>
      <c r="AQ54" s="41">
        <f t="shared" si="31"/>
        <v>0.56615235086866722</v>
      </c>
      <c r="AR54" s="39">
        <f t="shared" si="31"/>
        <v>1.6887376989430204E-2</v>
      </c>
      <c r="AS54" s="39">
        <f t="shared" si="31"/>
        <v>0.12914591179686552</v>
      </c>
      <c r="AT54" s="95">
        <f t="shared" si="31"/>
        <v>1</v>
      </c>
    </row>
    <row r="55" spans="1:47" x14ac:dyDescent="0.3">
      <c r="A55" s="291" t="s">
        <v>46</v>
      </c>
      <c r="B55" t="s">
        <v>2</v>
      </c>
      <c r="C55" s="17">
        <v>0.41463414634146339</v>
      </c>
      <c r="D55" s="17">
        <v>0</v>
      </c>
      <c r="E55" s="17">
        <v>0.58536585365853655</v>
      </c>
      <c r="F55" s="18">
        <v>1</v>
      </c>
      <c r="G55" s="19">
        <v>0.80769230769230771</v>
      </c>
      <c r="H55" s="19">
        <v>7.6923076923076927E-2</v>
      </c>
      <c r="I55" s="19">
        <v>0.11538461538461539</v>
      </c>
      <c r="J55" s="20">
        <v>1</v>
      </c>
      <c r="K55" s="19">
        <v>0.66101694915254239</v>
      </c>
      <c r="L55" s="19">
        <v>0.13559322033898305</v>
      </c>
      <c r="M55" s="19">
        <v>0.20338983050847459</v>
      </c>
      <c r="N55" s="55">
        <v>1</v>
      </c>
      <c r="O55" s="19">
        <v>0.53333333333333333</v>
      </c>
      <c r="P55" s="19">
        <v>0.26666666666666666</v>
      </c>
      <c r="Q55" s="19">
        <v>0.2</v>
      </c>
      <c r="R55" s="20">
        <v>1</v>
      </c>
      <c r="S55" s="19">
        <v>0</v>
      </c>
      <c r="T55" s="19">
        <v>0</v>
      </c>
      <c r="U55" s="19">
        <v>1</v>
      </c>
      <c r="V55" s="20">
        <v>1</v>
      </c>
      <c r="W55" s="19">
        <v>0.21428571428571427</v>
      </c>
      <c r="X55" s="19">
        <v>0</v>
      </c>
      <c r="Y55" s="19">
        <v>0.7857142857142857</v>
      </c>
      <c r="Z55" s="20">
        <v>1</v>
      </c>
      <c r="AA55" s="77"/>
      <c r="AB55" s="77"/>
      <c r="AC55" s="77"/>
      <c r="AD55" s="77"/>
      <c r="AE55" s="77"/>
      <c r="AF55" s="77"/>
      <c r="AG55" s="45"/>
      <c r="AH55" s="85">
        <f t="shared" si="26"/>
        <v>0</v>
      </c>
      <c r="AI55" s="85">
        <f t="shared" si="25"/>
        <v>0</v>
      </c>
      <c r="AJ55" s="85">
        <f t="shared" si="25"/>
        <v>0</v>
      </c>
      <c r="AK55" s="85">
        <f t="shared" si="25"/>
        <v>0</v>
      </c>
      <c r="AL55" s="85">
        <f t="shared" si="25"/>
        <v>0</v>
      </c>
      <c r="AM55" s="85">
        <f t="shared" si="25"/>
        <v>0</v>
      </c>
      <c r="AN55" s="94"/>
      <c r="AO55" s="94"/>
      <c r="AP55" s="94"/>
      <c r="AQ55" s="94"/>
      <c r="AR55" s="94"/>
      <c r="AS55" s="94"/>
      <c r="AT55" s="93"/>
    </row>
    <row r="56" spans="1:47" x14ac:dyDescent="0.3">
      <c r="A56" s="291"/>
      <c r="B56" t="s">
        <v>3</v>
      </c>
      <c r="C56" s="21">
        <v>17</v>
      </c>
      <c r="D56" s="21">
        <v>0</v>
      </c>
      <c r="E56" s="21">
        <v>24</v>
      </c>
      <c r="F56" s="22">
        <v>41</v>
      </c>
      <c r="G56" s="21">
        <v>21</v>
      </c>
      <c r="H56" s="21">
        <v>2</v>
      </c>
      <c r="I56" s="21">
        <v>3</v>
      </c>
      <c r="J56" s="16">
        <v>26</v>
      </c>
      <c r="K56" s="21">
        <v>39</v>
      </c>
      <c r="L56" s="21">
        <v>8</v>
      </c>
      <c r="M56" s="21">
        <v>12</v>
      </c>
      <c r="N56" s="56">
        <v>59</v>
      </c>
      <c r="O56" s="23">
        <v>64</v>
      </c>
      <c r="P56" s="24">
        <v>32</v>
      </c>
      <c r="Q56" s="24">
        <v>24</v>
      </c>
      <c r="R56" s="22">
        <v>120</v>
      </c>
      <c r="S56" s="21">
        <v>0</v>
      </c>
      <c r="T56" s="21">
        <v>0</v>
      </c>
      <c r="U56" s="21">
        <v>1</v>
      </c>
      <c r="V56" s="22">
        <v>1</v>
      </c>
      <c r="W56" s="23">
        <v>6</v>
      </c>
      <c r="X56" s="24">
        <v>0</v>
      </c>
      <c r="Y56" s="24">
        <v>22</v>
      </c>
      <c r="Z56" s="22">
        <v>28</v>
      </c>
      <c r="AA56" s="78">
        <v>41</v>
      </c>
      <c r="AB56" s="79">
        <v>26</v>
      </c>
      <c r="AC56" s="78">
        <v>59</v>
      </c>
      <c r="AD56" s="78">
        <v>120</v>
      </c>
      <c r="AE56" s="78">
        <v>1</v>
      </c>
      <c r="AF56" s="78">
        <v>28</v>
      </c>
      <c r="AG56" s="45">
        <f t="shared" si="27"/>
        <v>275</v>
      </c>
      <c r="AH56" s="85">
        <f t="shared" si="26"/>
        <v>3.3535089154261409E-4</v>
      </c>
      <c r="AI56" s="85">
        <f t="shared" si="25"/>
        <v>2.1266154097824308E-4</v>
      </c>
      <c r="AJ56" s="85">
        <f t="shared" si="25"/>
        <v>4.8257811221985933E-4</v>
      </c>
      <c r="AK56" s="85">
        <f t="shared" si="25"/>
        <v>9.8151480451496805E-4</v>
      </c>
      <c r="AL56" s="85">
        <f t="shared" si="25"/>
        <v>8.1792900376247333E-6</v>
      </c>
      <c r="AM56" s="85">
        <f t="shared" si="25"/>
        <v>2.2902012105349256E-4</v>
      </c>
      <c r="AN56" s="39">
        <f>AA56/$AG$56</f>
        <v>0.14909090909090908</v>
      </c>
      <c r="AO56" s="39">
        <f t="shared" ref="AO56:AT56" si="32">AB56/$AG$56</f>
        <v>9.4545454545454544E-2</v>
      </c>
      <c r="AP56" s="39">
        <f t="shared" si="32"/>
        <v>0.21454545454545454</v>
      </c>
      <c r="AQ56" s="41">
        <f t="shared" si="32"/>
        <v>0.43636363636363634</v>
      </c>
      <c r="AR56" s="39">
        <f t="shared" si="32"/>
        <v>3.6363636363636364E-3</v>
      </c>
      <c r="AS56" s="39">
        <f t="shared" si="32"/>
        <v>0.10181818181818182</v>
      </c>
      <c r="AT56" s="95">
        <f t="shared" si="32"/>
        <v>1</v>
      </c>
    </row>
    <row r="57" spans="1:47" x14ac:dyDescent="0.3">
      <c r="A57" s="291" t="s">
        <v>8</v>
      </c>
      <c r="B57" t="s">
        <v>2</v>
      </c>
      <c r="C57" s="17">
        <v>0.66718551011744731</v>
      </c>
      <c r="D57" s="17">
        <v>1.867836422810245E-2</v>
      </c>
      <c r="E57" s="17">
        <v>0.31413612565445026</v>
      </c>
      <c r="F57" s="18">
        <v>1</v>
      </c>
      <c r="G57" s="19">
        <v>0.58499069266189874</v>
      </c>
      <c r="H57" s="19">
        <v>7.9357303811110017E-2</v>
      </c>
      <c r="I57" s="19">
        <v>0.33565200352699126</v>
      </c>
      <c r="J57" s="20">
        <v>1</v>
      </c>
      <c r="K57" s="19">
        <v>0.31420332992279787</v>
      </c>
      <c r="L57" s="19">
        <v>0.31001767277462561</v>
      </c>
      <c r="M57" s="19">
        <v>0.37577899730257652</v>
      </c>
      <c r="N57" s="55">
        <v>1</v>
      </c>
      <c r="O57" s="19">
        <v>0.38377846581208946</v>
      </c>
      <c r="P57" s="19">
        <v>0.1879394658410255</v>
      </c>
      <c r="Q57" s="19">
        <v>0.42828206834688504</v>
      </c>
      <c r="R57" s="20">
        <v>1</v>
      </c>
      <c r="S57" s="19">
        <v>0.14304461942257218</v>
      </c>
      <c r="T57" s="19">
        <v>9.4488188976377951E-2</v>
      </c>
      <c r="U57" s="19">
        <v>0.76246719160104992</v>
      </c>
      <c r="V57" s="20">
        <v>1</v>
      </c>
      <c r="W57" s="19">
        <v>0.20972553699284011</v>
      </c>
      <c r="X57" s="19">
        <v>7.1684282304807362E-2</v>
      </c>
      <c r="Y57" s="19">
        <v>0.71859018070235259</v>
      </c>
      <c r="Z57" s="20">
        <v>1</v>
      </c>
      <c r="AA57" s="77"/>
      <c r="AB57" s="77"/>
      <c r="AC57" s="77"/>
      <c r="AD57" s="77"/>
      <c r="AE57" s="77"/>
      <c r="AF57" s="77"/>
      <c r="AG57" s="45"/>
      <c r="AH57" s="85">
        <f t="shared" si="26"/>
        <v>0</v>
      </c>
      <c r="AI57" s="85">
        <f t="shared" si="25"/>
        <v>0</v>
      </c>
      <c r="AJ57" s="85">
        <f t="shared" si="25"/>
        <v>0</v>
      </c>
      <c r="AK57" s="85">
        <f t="shared" si="25"/>
        <v>0</v>
      </c>
      <c r="AL57" s="85">
        <f t="shared" si="25"/>
        <v>0</v>
      </c>
      <c r="AM57" s="85">
        <f t="shared" si="25"/>
        <v>0</v>
      </c>
      <c r="AN57" s="94"/>
      <c r="AO57" s="94"/>
      <c r="AP57" s="94"/>
      <c r="AQ57" s="96"/>
      <c r="AR57" s="94"/>
      <c r="AS57" s="94"/>
      <c r="AT57" s="93"/>
    </row>
    <row r="58" spans="1:47" x14ac:dyDescent="0.3">
      <c r="A58" s="291"/>
      <c r="B58" t="s">
        <v>3</v>
      </c>
      <c r="C58" s="21">
        <v>9430</v>
      </c>
      <c r="D58" s="21">
        <v>264</v>
      </c>
      <c r="E58" s="21">
        <v>4440</v>
      </c>
      <c r="F58" s="22">
        <v>14134</v>
      </c>
      <c r="G58" s="21">
        <v>5971</v>
      </c>
      <c r="H58" s="21">
        <v>810</v>
      </c>
      <c r="I58" s="21">
        <v>3426</v>
      </c>
      <c r="J58" s="16">
        <v>10207</v>
      </c>
      <c r="K58" s="21">
        <v>3378</v>
      </c>
      <c r="L58" s="21">
        <v>3333</v>
      </c>
      <c r="M58" s="21">
        <v>4040</v>
      </c>
      <c r="N58" s="56">
        <v>10751</v>
      </c>
      <c r="O58" s="23">
        <v>13263</v>
      </c>
      <c r="P58" s="24">
        <v>6495</v>
      </c>
      <c r="Q58" s="24">
        <v>14801</v>
      </c>
      <c r="R58" s="22">
        <v>34559</v>
      </c>
      <c r="S58" s="21">
        <v>109</v>
      </c>
      <c r="T58" s="21">
        <v>72</v>
      </c>
      <c r="U58" s="21">
        <v>581</v>
      </c>
      <c r="V58" s="22">
        <v>762</v>
      </c>
      <c r="W58" s="23">
        <v>4921</v>
      </c>
      <c r="X58" s="24">
        <v>1682</v>
      </c>
      <c r="Y58" s="24">
        <v>16861</v>
      </c>
      <c r="Z58" s="22">
        <v>23464</v>
      </c>
      <c r="AA58" s="78">
        <v>14134</v>
      </c>
      <c r="AB58" s="79">
        <v>10207</v>
      </c>
      <c r="AC58" s="78">
        <v>10751</v>
      </c>
      <c r="AD58" s="78">
        <v>34559</v>
      </c>
      <c r="AE58" s="78">
        <v>762</v>
      </c>
      <c r="AF58" s="78">
        <v>23464</v>
      </c>
      <c r="AG58" s="45">
        <f t="shared" si="27"/>
        <v>93877</v>
      </c>
      <c r="AH58" s="85">
        <f t="shared" si="26"/>
        <v>0.11560608539178799</v>
      </c>
      <c r="AI58" s="85">
        <f t="shared" si="25"/>
        <v>8.3486013414035665E-2</v>
      </c>
      <c r="AJ58" s="85">
        <f t="shared" si="25"/>
        <v>8.7935547194503513E-2</v>
      </c>
      <c r="AK58" s="85">
        <f t="shared" si="25"/>
        <v>0.28266808441027319</v>
      </c>
      <c r="AL58" s="85">
        <f t="shared" si="25"/>
        <v>6.2326190086700473E-3</v>
      </c>
      <c r="AM58" s="85">
        <f t="shared" si="25"/>
        <v>0.19191886144282677</v>
      </c>
      <c r="AN58" s="39">
        <f>AA58/$AG$58</f>
        <v>0.15055870980112274</v>
      </c>
      <c r="AO58" s="39">
        <f t="shared" ref="AO58:AT58" si="33">AB58/$AG$58</f>
        <v>0.10872737731286683</v>
      </c>
      <c r="AP58" s="39">
        <f t="shared" si="33"/>
        <v>0.11452219393461657</v>
      </c>
      <c r="AQ58" s="41">
        <f t="shared" si="33"/>
        <v>0.36813063902766385</v>
      </c>
      <c r="AR58" s="39">
        <f t="shared" si="33"/>
        <v>8.1170041650244461E-3</v>
      </c>
      <c r="AS58" s="39">
        <f t="shared" si="33"/>
        <v>0.24994407575870553</v>
      </c>
      <c r="AT58" s="95">
        <f t="shared" si="33"/>
        <v>1</v>
      </c>
    </row>
    <row r="59" spans="1:47" x14ac:dyDescent="0.3">
      <c r="A59" s="291" t="s">
        <v>47</v>
      </c>
      <c r="B59" t="s">
        <v>2</v>
      </c>
      <c r="C59" s="17">
        <v>0.70229007633587781</v>
      </c>
      <c r="D59" s="17">
        <v>7.6335877862595417E-3</v>
      </c>
      <c r="E59" s="17">
        <v>0.29007633587786258</v>
      </c>
      <c r="F59" s="18">
        <v>1</v>
      </c>
      <c r="G59" s="19">
        <v>0.72666666666666668</v>
      </c>
      <c r="H59" s="19">
        <v>0.06</v>
      </c>
      <c r="I59" s="19">
        <v>0.21333333333333335</v>
      </c>
      <c r="J59" s="20">
        <v>1</v>
      </c>
      <c r="K59" s="19">
        <v>0.31147540983606559</v>
      </c>
      <c r="L59" s="19">
        <v>0.27049180327868855</v>
      </c>
      <c r="M59" s="19">
        <v>0.41803278688524592</v>
      </c>
      <c r="N59" s="55">
        <v>1</v>
      </c>
      <c r="O59" s="19">
        <v>0.46062992125984253</v>
      </c>
      <c r="P59" s="19">
        <v>0.25590551181102361</v>
      </c>
      <c r="Q59" s="19">
        <v>0.28346456692913385</v>
      </c>
      <c r="R59" s="20">
        <v>1</v>
      </c>
      <c r="S59" s="19">
        <v>0.22222222222222221</v>
      </c>
      <c r="T59" s="19">
        <v>0</v>
      </c>
      <c r="U59" s="19">
        <v>0.77777777777777779</v>
      </c>
      <c r="V59" s="20">
        <v>1</v>
      </c>
      <c r="W59" s="19">
        <v>0.37606837606837606</v>
      </c>
      <c r="X59" s="19">
        <v>0.10256410256410256</v>
      </c>
      <c r="Y59" s="19">
        <v>0.5213675213675214</v>
      </c>
      <c r="Z59" s="20">
        <v>1</v>
      </c>
      <c r="AA59" s="77"/>
      <c r="AB59" s="77"/>
      <c r="AC59" s="77"/>
      <c r="AD59" s="77"/>
      <c r="AE59" s="77"/>
      <c r="AF59" s="77"/>
      <c r="AG59" s="45"/>
      <c r="AH59" s="85">
        <f t="shared" si="26"/>
        <v>0</v>
      </c>
      <c r="AI59" s="85">
        <f t="shared" si="25"/>
        <v>0</v>
      </c>
      <c r="AJ59" s="85">
        <f t="shared" si="25"/>
        <v>0</v>
      </c>
      <c r="AK59" s="85">
        <f t="shared" si="25"/>
        <v>0</v>
      </c>
      <c r="AL59" s="85">
        <f t="shared" si="25"/>
        <v>0</v>
      </c>
      <c r="AM59" s="85">
        <f t="shared" si="25"/>
        <v>0</v>
      </c>
      <c r="AN59" s="94"/>
      <c r="AO59" s="94"/>
      <c r="AP59" s="94"/>
      <c r="AQ59" s="96"/>
      <c r="AR59" s="94"/>
      <c r="AS59" s="94"/>
      <c r="AT59" s="93"/>
    </row>
    <row r="60" spans="1:47" x14ac:dyDescent="0.3">
      <c r="A60" s="291"/>
      <c r="B60" t="s">
        <v>3</v>
      </c>
      <c r="C60" s="21">
        <v>92</v>
      </c>
      <c r="D60" s="21">
        <v>1</v>
      </c>
      <c r="E60" s="21">
        <v>38</v>
      </c>
      <c r="F60" s="22">
        <v>131</v>
      </c>
      <c r="G60" s="21">
        <v>109</v>
      </c>
      <c r="H60" s="21">
        <v>9</v>
      </c>
      <c r="I60" s="21">
        <v>32</v>
      </c>
      <c r="J60" s="16">
        <v>150</v>
      </c>
      <c r="K60" s="21">
        <v>38</v>
      </c>
      <c r="L60" s="21">
        <v>33</v>
      </c>
      <c r="M60" s="21">
        <v>51</v>
      </c>
      <c r="N60" s="56">
        <v>122</v>
      </c>
      <c r="O60" s="23">
        <v>234</v>
      </c>
      <c r="P60" s="24">
        <v>130</v>
      </c>
      <c r="Q60" s="24">
        <v>144</v>
      </c>
      <c r="R60" s="22">
        <v>508</v>
      </c>
      <c r="S60" s="21">
        <v>2</v>
      </c>
      <c r="T60" s="21">
        <v>0</v>
      </c>
      <c r="U60" s="21">
        <v>7</v>
      </c>
      <c r="V60" s="22">
        <v>9</v>
      </c>
      <c r="W60" s="23">
        <v>88</v>
      </c>
      <c r="X60" s="24">
        <v>24</v>
      </c>
      <c r="Y60" s="24">
        <v>122</v>
      </c>
      <c r="Z60" s="22">
        <v>234</v>
      </c>
      <c r="AA60" s="78">
        <v>131</v>
      </c>
      <c r="AB60" s="79">
        <v>150</v>
      </c>
      <c r="AC60" s="78">
        <v>122</v>
      </c>
      <c r="AD60" s="78">
        <v>508</v>
      </c>
      <c r="AE60" s="78">
        <v>9</v>
      </c>
      <c r="AF60" s="78">
        <v>234</v>
      </c>
      <c r="AG60" s="45">
        <f t="shared" si="27"/>
        <v>1154</v>
      </c>
      <c r="AH60" s="85">
        <f t="shared" si="26"/>
        <v>1.0714869949288402E-3</v>
      </c>
      <c r="AI60" s="85">
        <f t="shared" si="25"/>
        <v>1.2268935056437102E-3</v>
      </c>
      <c r="AJ60" s="85">
        <f t="shared" si="25"/>
        <v>9.9787338459021756E-4</v>
      </c>
      <c r="AK60" s="85">
        <f t="shared" si="25"/>
        <v>4.1550793391133649E-3</v>
      </c>
      <c r="AL60" s="85">
        <f t="shared" si="25"/>
        <v>7.3613610338622607E-5</v>
      </c>
      <c r="AM60" s="85">
        <f t="shared" si="25"/>
        <v>1.9139538688041878E-3</v>
      </c>
      <c r="AN60" s="39">
        <f>AA60/$AG$60</f>
        <v>0.11351819757365685</v>
      </c>
      <c r="AO60" s="39">
        <f t="shared" ref="AO60:AT60" si="34">AB60/$AG$60</f>
        <v>0.12998266897746968</v>
      </c>
      <c r="AP60" s="39">
        <f t="shared" si="34"/>
        <v>0.10571923743500866</v>
      </c>
      <c r="AQ60" s="41">
        <f t="shared" si="34"/>
        <v>0.44020797227036396</v>
      </c>
      <c r="AR60" s="39">
        <f t="shared" si="34"/>
        <v>7.7989601386481804E-3</v>
      </c>
      <c r="AS60" s="39">
        <f t="shared" si="34"/>
        <v>0.2027729636048527</v>
      </c>
      <c r="AT60" s="95">
        <f t="shared" si="34"/>
        <v>1</v>
      </c>
    </row>
    <row r="61" spans="1:47" x14ac:dyDescent="0.3">
      <c r="A61" s="291" t="s">
        <v>48</v>
      </c>
      <c r="B61" t="s">
        <v>2</v>
      </c>
      <c r="C61" s="17">
        <v>0.80400000000000005</v>
      </c>
      <c r="D61" s="17">
        <v>2.8000000000000001E-2</v>
      </c>
      <c r="E61" s="17">
        <v>0.16800000000000001</v>
      </c>
      <c r="F61" s="18">
        <v>1</v>
      </c>
      <c r="G61" s="19">
        <v>0.70930232558139539</v>
      </c>
      <c r="H61" s="19">
        <v>9.3023255813953487E-2</v>
      </c>
      <c r="I61" s="19">
        <v>0.19767441860465115</v>
      </c>
      <c r="J61" s="20">
        <v>1</v>
      </c>
      <c r="K61" s="19">
        <v>0.4189723320158103</v>
      </c>
      <c r="L61" s="19">
        <v>0.35968379446640314</v>
      </c>
      <c r="M61" s="19">
        <v>0.22134387351778656</v>
      </c>
      <c r="N61" s="55">
        <v>1</v>
      </c>
      <c r="O61" s="19">
        <v>0.41115196078431371</v>
      </c>
      <c r="P61" s="19">
        <v>0.3639705882352941</v>
      </c>
      <c r="Q61" s="19">
        <v>0.22487745098039216</v>
      </c>
      <c r="R61" s="20">
        <v>1</v>
      </c>
      <c r="S61" s="19">
        <v>0</v>
      </c>
      <c r="T61" s="19">
        <v>0</v>
      </c>
      <c r="U61" s="19">
        <v>1</v>
      </c>
      <c r="V61" s="20">
        <v>1</v>
      </c>
      <c r="W61" s="19">
        <v>0.18624641833810887</v>
      </c>
      <c r="X61" s="19">
        <v>0.15472779369627507</v>
      </c>
      <c r="Y61" s="19">
        <v>0.65902578796561606</v>
      </c>
      <c r="Z61" s="20">
        <v>1</v>
      </c>
      <c r="AA61" s="77"/>
      <c r="AB61" s="77"/>
      <c r="AC61" s="77"/>
      <c r="AD61" s="77"/>
      <c r="AE61" s="77"/>
      <c r="AF61" s="77"/>
      <c r="AG61" s="45"/>
      <c r="AH61" s="85">
        <f t="shared" si="26"/>
        <v>0</v>
      </c>
      <c r="AI61" s="85">
        <f t="shared" si="25"/>
        <v>0</v>
      </c>
      <c r="AJ61" s="85">
        <f t="shared" si="25"/>
        <v>0</v>
      </c>
      <c r="AK61" s="85">
        <f t="shared" si="25"/>
        <v>0</v>
      </c>
      <c r="AL61" s="85">
        <f t="shared" si="25"/>
        <v>0</v>
      </c>
      <c r="AM61" s="85">
        <f t="shared" si="25"/>
        <v>0</v>
      </c>
      <c r="AN61" s="94"/>
      <c r="AO61" s="94"/>
      <c r="AP61" s="94"/>
      <c r="AQ61" s="96"/>
      <c r="AR61" s="94"/>
      <c r="AS61" s="94"/>
      <c r="AT61" s="93"/>
    </row>
    <row r="62" spans="1:47" x14ac:dyDescent="0.3">
      <c r="A62" s="291"/>
      <c r="B62" t="s">
        <v>3</v>
      </c>
      <c r="C62" s="21">
        <v>201</v>
      </c>
      <c r="D62" s="21">
        <v>7</v>
      </c>
      <c r="E62" s="21">
        <v>42</v>
      </c>
      <c r="F62" s="22">
        <v>250</v>
      </c>
      <c r="G62" s="21">
        <v>122</v>
      </c>
      <c r="H62" s="21">
        <v>16</v>
      </c>
      <c r="I62" s="21">
        <v>34</v>
      </c>
      <c r="J62" s="16">
        <v>172</v>
      </c>
      <c r="K62" s="21">
        <v>106</v>
      </c>
      <c r="L62" s="21">
        <v>91</v>
      </c>
      <c r="M62" s="21">
        <v>56</v>
      </c>
      <c r="N62" s="56">
        <v>253</v>
      </c>
      <c r="O62" s="23">
        <v>671</v>
      </c>
      <c r="P62" s="24">
        <v>594</v>
      </c>
      <c r="Q62" s="24">
        <v>367</v>
      </c>
      <c r="R62" s="22">
        <v>1632</v>
      </c>
      <c r="S62" s="21">
        <v>0</v>
      </c>
      <c r="T62" s="21">
        <v>0</v>
      </c>
      <c r="U62" s="21">
        <v>12</v>
      </c>
      <c r="V62" s="22">
        <v>12</v>
      </c>
      <c r="W62" s="23">
        <v>65</v>
      </c>
      <c r="X62" s="24">
        <v>54</v>
      </c>
      <c r="Y62" s="24">
        <v>230</v>
      </c>
      <c r="Z62" s="22">
        <v>349</v>
      </c>
      <c r="AA62" s="78">
        <v>250</v>
      </c>
      <c r="AB62" s="79">
        <v>172</v>
      </c>
      <c r="AC62" s="78">
        <v>253</v>
      </c>
      <c r="AD62" s="78">
        <v>1632</v>
      </c>
      <c r="AE62" s="78">
        <v>12</v>
      </c>
      <c r="AF62" s="78">
        <v>349</v>
      </c>
      <c r="AG62" s="45">
        <f t="shared" si="27"/>
        <v>2668</v>
      </c>
      <c r="AH62" s="85">
        <f t="shared" si="26"/>
        <v>2.0448225094061834E-3</v>
      </c>
      <c r="AI62" s="85">
        <f t="shared" si="26"/>
        <v>1.4068378864714544E-3</v>
      </c>
      <c r="AJ62" s="85">
        <f t="shared" si="26"/>
        <v>2.0693603795190578E-3</v>
      </c>
      <c r="AK62" s="85">
        <f t="shared" si="26"/>
        <v>1.3348601341403567E-2</v>
      </c>
      <c r="AL62" s="85">
        <f t="shared" si="26"/>
        <v>9.8151480451496814E-5</v>
      </c>
      <c r="AM62" s="85">
        <f t="shared" si="26"/>
        <v>2.8545722231310324E-3</v>
      </c>
      <c r="AN62" s="39">
        <f>AA62/$AG$62</f>
        <v>9.37031484257871E-2</v>
      </c>
      <c r="AO62" s="39">
        <f t="shared" ref="AO62:AT62" si="35">AB62/$AG$62</f>
        <v>6.4467766116941536E-2</v>
      </c>
      <c r="AP62" s="39">
        <f t="shared" si="35"/>
        <v>9.4827586206896547E-2</v>
      </c>
      <c r="AQ62" s="41">
        <f t="shared" si="35"/>
        <v>0.61169415292353824</v>
      </c>
      <c r="AR62" s="39">
        <f t="shared" si="35"/>
        <v>4.4977511244377807E-3</v>
      </c>
      <c r="AS62" s="39">
        <f t="shared" si="35"/>
        <v>0.13080959520239879</v>
      </c>
      <c r="AT62" s="95">
        <f t="shared" si="35"/>
        <v>1</v>
      </c>
      <c r="AU62" s="46"/>
    </row>
    <row r="63" spans="1:47" x14ac:dyDescent="0.3">
      <c r="A63" s="291" t="s">
        <v>49</v>
      </c>
      <c r="B63" t="s">
        <v>2</v>
      </c>
      <c r="C63" s="17">
        <v>0.48749999999999999</v>
      </c>
      <c r="D63" s="17">
        <v>2.5000000000000001E-2</v>
      </c>
      <c r="E63" s="17">
        <v>0.48749999999999999</v>
      </c>
      <c r="F63" s="18">
        <v>1</v>
      </c>
      <c r="G63" s="19">
        <v>0.53781512605042014</v>
      </c>
      <c r="H63" s="19">
        <v>0.12605042016806722</v>
      </c>
      <c r="I63" s="19">
        <v>0.33613445378151263</v>
      </c>
      <c r="J63" s="20">
        <v>1</v>
      </c>
      <c r="K63" s="19">
        <v>9.2307692307692313E-2</v>
      </c>
      <c r="L63" s="19">
        <v>0.62564102564102564</v>
      </c>
      <c r="M63" s="19">
        <v>0.28205128205128205</v>
      </c>
      <c r="N63" s="55">
        <v>1</v>
      </c>
      <c r="O63" s="19">
        <v>0.47826086956521741</v>
      </c>
      <c r="P63" s="19">
        <v>0.29347826086956524</v>
      </c>
      <c r="Q63" s="19">
        <v>0.22826086956521738</v>
      </c>
      <c r="R63" s="20">
        <v>1</v>
      </c>
      <c r="S63" s="19">
        <v>0.22222222222222221</v>
      </c>
      <c r="T63" s="19">
        <v>5.5555555555555552E-2</v>
      </c>
      <c r="U63" s="19">
        <v>0.72222222222222221</v>
      </c>
      <c r="V63" s="20">
        <v>1</v>
      </c>
      <c r="W63" s="19">
        <v>0.10909090909090909</v>
      </c>
      <c r="X63" s="19">
        <v>9.0909090909090912E-2</v>
      </c>
      <c r="Y63" s="19">
        <v>0.8</v>
      </c>
      <c r="Z63" s="20">
        <v>1</v>
      </c>
      <c r="AA63" s="77"/>
      <c r="AB63" s="77"/>
      <c r="AC63" s="77"/>
      <c r="AD63" s="77"/>
      <c r="AE63" s="77"/>
      <c r="AF63" s="77"/>
      <c r="AG63" s="45"/>
      <c r="AH63" s="85">
        <f t="shared" si="26"/>
        <v>0</v>
      </c>
      <c r="AI63" s="85">
        <f t="shared" si="26"/>
        <v>0</v>
      </c>
      <c r="AJ63" s="85">
        <f t="shared" si="26"/>
        <v>0</v>
      </c>
      <c r="AK63" s="85">
        <f t="shared" si="26"/>
        <v>0</v>
      </c>
      <c r="AL63" s="85">
        <f t="shared" si="26"/>
        <v>0</v>
      </c>
      <c r="AM63" s="85">
        <f t="shared" si="26"/>
        <v>0</v>
      </c>
      <c r="AN63" s="94"/>
      <c r="AO63" s="94"/>
      <c r="AP63" s="94"/>
      <c r="AQ63" s="96"/>
      <c r="AR63" s="94"/>
      <c r="AS63" s="94"/>
      <c r="AT63" s="93"/>
    </row>
    <row r="64" spans="1:47" x14ac:dyDescent="0.3">
      <c r="A64" s="291"/>
      <c r="B64" t="s">
        <v>3</v>
      </c>
      <c r="C64" s="23">
        <v>39</v>
      </c>
      <c r="D64" s="23">
        <v>2</v>
      </c>
      <c r="E64" s="23">
        <v>39</v>
      </c>
      <c r="F64" s="22">
        <v>80</v>
      </c>
      <c r="G64" s="23">
        <v>64</v>
      </c>
      <c r="H64" s="24">
        <v>15</v>
      </c>
      <c r="I64" s="24">
        <v>40</v>
      </c>
      <c r="J64" s="16">
        <v>119</v>
      </c>
      <c r="K64" s="23">
        <v>18</v>
      </c>
      <c r="L64" s="24">
        <v>122</v>
      </c>
      <c r="M64" s="24">
        <v>55</v>
      </c>
      <c r="N64" s="56">
        <v>195</v>
      </c>
      <c r="O64" s="23">
        <v>176</v>
      </c>
      <c r="P64" s="24">
        <v>108</v>
      </c>
      <c r="Q64" s="24">
        <v>84</v>
      </c>
      <c r="R64" s="22">
        <v>368</v>
      </c>
      <c r="S64" s="23">
        <v>4</v>
      </c>
      <c r="T64" s="24">
        <v>1</v>
      </c>
      <c r="U64" s="24">
        <v>13</v>
      </c>
      <c r="V64" s="22">
        <v>18</v>
      </c>
      <c r="W64" s="23">
        <v>6</v>
      </c>
      <c r="X64" s="24">
        <v>5</v>
      </c>
      <c r="Y64" s="24">
        <v>44</v>
      </c>
      <c r="Z64" s="22">
        <v>55</v>
      </c>
      <c r="AA64" s="78">
        <v>80</v>
      </c>
      <c r="AB64" s="79">
        <v>119</v>
      </c>
      <c r="AC64" s="78">
        <v>195</v>
      </c>
      <c r="AD64" s="78">
        <v>368</v>
      </c>
      <c r="AE64" s="78">
        <v>18</v>
      </c>
      <c r="AF64" s="78">
        <v>55</v>
      </c>
      <c r="AG64" s="45">
        <f t="shared" si="27"/>
        <v>835</v>
      </c>
      <c r="AH64" s="85">
        <f t="shared" si="26"/>
        <v>6.5434320300997877E-4</v>
      </c>
      <c r="AI64" s="85">
        <f t="shared" si="26"/>
        <v>9.7333551447734341E-4</v>
      </c>
      <c r="AJ64" s="85">
        <f t="shared" si="26"/>
        <v>1.5949615573368232E-3</v>
      </c>
      <c r="AK64" s="85">
        <f t="shared" si="26"/>
        <v>3.009978733845902E-3</v>
      </c>
      <c r="AL64" s="85">
        <f t="shared" si="26"/>
        <v>1.4722722067724521E-4</v>
      </c>
      <c r="AM64" s="85">
        <f t="shared" si="26"/>
        <v>4.4986095206936037E-4</v>
      </c>
      <c r="AN64" s="39">
        <f>AA64/$AG$64</f>
        <v>9.580838323353294E-2</v>
      </c>
      <c r="AO64" s="39">
        <f t="shared" ref="AO64:AT64" si="36">AB64/$AG$64</f>
        <v>0.14251497005988023</v>
      </c>
      <c r="AP64" s="39">
        <f t="shared" si="36"/>
        <v>0.23353293413173654</v>
      </c>
      <c r="AQ64" s="41">
        <f t="shared" si="36"/>
        <v>0.44071856287425148</v>
      </c>
      <c r="AR64" s="39">
        <f t="shared" si="36"/>
        <v>2.1556886227544911E-2</v>
      </c>
      <c r="AS64" s="39">
        <f t="shared" si="36"/>
        <v>6.5868263473053898E-2</v>
      </c>
      <c r="AT64" s="95">
        <f t="shared" si="36"/>
        <v>1</v>
      </c>
    </row>
    <row r="65" spans="1:46" s="4" customFormat="1" ht="15.75" customHeight="1" x14ac:dyDescent="0.3">
      <c r="A65" s="293" t="s">
        <v>52</v>
      </c>
      <c r="B65" s="7" t="s">
        <v>2</v>
      </c>
      <c r="C65" s="12">
        <v>3.3159947984395317E-2</v>
      </c>
      <c r="D65" s="12">
        <v>2.6007802340702211E-3</v>
      </c>
      <c r="E65" s="12">
        <v>0.96423927178153446</v>
      </c>
      <c r="F65" s="13">
        <v>1</v>
      </c>
      <c r="G65" s="12">
        <v>2.6845637583892617E-2</v>
      </c>
      <c r="H65" s="12">
        <v>1.7617449664429529E-2</v>
      </c>
      <c r="I65" s="12">
        <v>0.95553691275167785</v>
      </c>
      <c r="J65" s="13">
        <v>1</v>
      </c>
      <c r="K65" s="12">
        <v>7.320644216691069E-4</v>
      </c>
      <c r="L65" s="12">
        <v>1.0248901903367497E-2</v>
      </c>
      <c r="M65" s="12">
        <v>0.98901903367496335</v>
      </c>
      <c r="N65" s="49">
        <v>1</v>
      </c>
      <c r="O65" s="12">
        <v>9.6930533117932144E-4</v>
      </c>
      <c r="P65" s="12">
        <v>3.2310177705977385E-4</v>
      </c>
      <c r="Q65" s="12">
        <v>0.99870759289176092</v>
      </c>
      <c r="R65" s="13">
        <v>1</v>
      </c>
      <c r="S65" s="12">
        <v>0</v>
      </c>
      <c r="T65" s="12">
        <v>0</v>
      </c>
      <c r="U65" s="12">
        <v>1</v>
      </c>
      <c r="V65" s="13">
        <v>1</v>
      </c>
      <c r="W65" s="12">
        <v>0</v>
      </c>
      <c r="X65" s="12">
        <v>0</v>
      </c>
      <c r="Y65" s="12">
        <v>1</v>
      </c>
      <c r="Z65" s="13">
        <v>1</v>
      </c>
      <c r="AA65" s="87"/>
      <c r="AB65" s="87"/>
      <c r="AC65" s="87"/>
      <c r="AD65" s="87"/>
      <c r="AE65" s="87"/>
      <c r="AF65" s="87"/>
      <c r="AG65" s="88"/>
      <c r="AH65" s="88"/>
      <c r="AI65" s="88"/>
      <c r="AJ65" s="88"/>
      <c r="AK65" s="88"/>
      <c r="AL65" s="88"/>
      <c r="AM65" s="88"/>
      <c r="AN65" s="88"/>
      <c r="AO65" s="88"/>
      <c r="AP65" s="88"/>
      <c r="AQ65" s="88"/>
      <c r="AR65" s="88"/>
      <c r="AS65" s="88"/>
      <c r="AT65" s="43"/>
    </row>
    <row r="66" spans="1:46" s="4" customFormat="1" ht="15.75" customHeight="1" x14ac:dyDescent="0.3">
      <c r="A66" s="293"/>
      <c r="B66" s="7" t="s">
        <v>3</v>
      </c>
      <c r="C66" s="31">
        <v>51</v>
      </c>
      <c r="D66" s="31">
        <v>4</v>
      </c>
      <c r="E66" s="62">
        <v>1429</v>
      </c>
      <c r="F66" s="63">
        <v>1484</v>
      </c>
      <c r="G66" s="31">
        <v>32</v>
      </c>
      <c r="H66" s="31">
        <v>21</v>
      </c>
      <c r="I66" s="31">
        <v>1139</v>
      </c>
      <c r="J66" s="32">
        <v>1192</v>
      </c>
      <c r="K66" s="31">
        <v>1</v>
      </c>
      <c r="L66" s="31">
        <v>14</v>
      </c>
      <c r="M66" s="31">
        <v>1351</v>
      </c>
      <c r="N66" s="57">
        <v>1366</v>
      </c>
      <c r="O66" s="31">
        <v>9</v>
      </c>
      <c r="P66" s="31">
        <v>3</v>
      </c>
      <c r="Q66" s="31">
        <v>9273</v>
      </c>
      <c r="R66" s="32">
        <v>9285</v>
      </c>
      <c r="S66" s="31">
        <v>0</v>
      </c>
      <c r="T66" s="31">
        <v>0</v>
      </c>
      <c r="U66" s="31">
        <v>85</v>
      </c>
      <c r="V66" s="32">
        <v>85</v>
      </c>
      <c r="W66" s="31">
        <v>0</v>
      </c>
      <c r="X66" s="31">
        <v>0</v>
      </c>
      <c r="Y66" s="31">
        <v>2507</v>
      </c>
      <c r="Z66" s="32">
        <v>2507</v>
      </c>
      <c r="AA66" s="80">
        <v>1484</v>
      </c>
      <c r="AB66" s="81">
        <v>1192</v>
      </c>
      <c r="AC66" s="81">
        <v>1366</v>
      </c>
      <c r="AD66" s="81">
        <v>9285</v>
      </c>
      <c r="AE66" s="81">
        <v>85</v>
      </c>
      <c r="AF66" s="81">
        <v>2507</v>
      </c>
      <c r="AG66" s="45">
        <f>SUM(AA66:AF66)</f>
        <v>15919</v>
      </c>
      <c r="AH66" s="40">
        <f>AA66/$AG$66</f>
        <v>9.3221936051259502E-2</v>
      </c>
      <c r="AI66" s="40">
        <f t="shared" ref="AI66:AM81" si="37">AB66/$AG$66</f>
        <v>7.4879075318801433E-2</v>
      </c>
      <c r="AJ66" s="40">
        <f t="shared" si="37"/>
        <v>8.5809410138827813E-2</v>
      </c>
      <c r="AK66" s="40">
        <f t="shared" si="37"/>
        <v>0.58326528048244242</v>
      </c>
      <c r="AL66" s="40">
        <f t="shared" si="37"/>
        <v>5.339531377599095E-3</v>
      </c>
      <c r="AM66" s="40">
        <f t="shared" si="37"/>
        <v>0.15748476663106978</v>
      </c>
      <c r="AN66" s="39">
        <f>AA66/$AG$66</f>
        <v>9.3221936051259502E-2</v>
      </c>
      <c r="AO66" s="39">
        <f t="shared" ref="AO66:AT66" si="38">AB66/$AG$66</f>
        <v>7.4879075318801433E-2</v>
      </c>
      <c r="AP66" s="39">
        <f t="shared" si="38"/>
        <v>8.5809410138827813E-2</v>
      </c>
      <c r="AQ66" s="41">
        <f t="shared" si="38"/>
        <v>0.58326528048244242</v>
      </c>
      <c r="AR66" s="39">
        <f t="shared" si="38"/>
        <v>5.339531377599095E-3</v>
      </c>
      <c r="AS66" s="39">
        <f t="shared" si="38"/>
        <v>0.15748476663106978</v>
      </c>
      <c r="AT66" s="92">
        <f t="shared" si="38"/>
        <v>1</v>
      </c>
    </row>
    <row r="67" spans="1:46" x14ac:dyDescent="0.3">
      <c r="A67" s="291" t="s">
        <v>1</v>
      </c>
      <c r="B67" t="s">
        <v>2</v>
      </c>
      <c r="C67" s="8">
        <v>0.2</v>
      </c>
      <c r="D67" s="8">
        <v>0</v>
      </c>
      <c r="E67" s="8">
        <v>0.8</v>
      </c>
      <c r="F67" s="9">
        <v>1</v>
      </c>
      <c r="G67" s="8">
        <v>0</v>
      </c>
      <c r="H67" s="8">
        <v>0</v>
      </c>
      <c r="I67" s="8">
        <v>1</v>
      </c>
      <c r="J67" s="9">
        <v>1</v>
      </c>
      <c r="K67" s="8">
        <v>0</v>
      </c>
      <c r="L67" s="8">
        <v>0</v>
      </c>
      <c r="M67" s="8">
        <v>1</v>
      </c>
      <c r="N67" s="51">
        <v>1</v>
      </c>
      <c r="O67" s="8">
        <v>0</v>
      </c>
      <c r="P67" s="8">
        <v>0</v>
      </c>
      <c r="Q67" s="8">
        <v>1</v>
      </c>
      <c r="R67" s="9">
        <v>1</v>
      </c>
      <c r="S67" s="8">
        <v>0</v>
      </c>
      <c r="T67" s="8">
        <v>0</v>
      </c>
      <c r="U67" s="8">
        <v>1</v>
      </c>
      <c r="V67" s="9">
        <v>1</v>
      </c>
      <c r="W67" s="8">
        <v>0</v>
      </c>
      <c r="X67" s="8">
        <v>0</v>
      </c>
      <c r="Y67" s="8">
        <v>1</v>
      </c>
      <c r="Z67" s="9">
        <v>1</v>
      </c>
      <c r="AA67" s="73"/>
      <c r="AB67" s="73"/>
      <c r="AC67" s="73"/>
      <c r="AD67" s="73"/>
      <c r="AE67" s="73"/>
      <c r="AF67" s="73"/>
      <c r="AG67" s="45"/>
      <c r="AH67" s="85">
        <f t="shared" ref="AH67:AM84" si="39">AA67/$AG$66</f>
        <v>0</v>
      </c>
      <c r="AI67" s="85">
        <f t="shared" si="37"/>
        <v>0</v>
      </c>
      <c r="AJ67" s="85">
        <f t="shared" si="37"/>
        <v>0</v>
      </c>
      <c r="AK67" s="85">
        <f t="shared" si="37"/>
        <v>0</v>
      </c>
      <c r="AL67" s="85">
        <f t="shared" si="37"/>
        <v>0</v>
      </c>
      <c r="AM67" s="85">
        <f t="shared" si="37"/>
        <v>0</v>
      </c>
      <c r="AN67" s="94"/>
      <c r="AO67" s="94"/>
      <c r="AP67" s="94"/>
      <c r="AQ67" s="96"/>
      <c r="AR67" s="94"/>
      <c r="AS67" s="94"/>
      <c r="AT67" s="42"/>
    </row>
    <row r="68" spans="1:46" x14ac:dyDescent="0.3">
      <c r="A68" s="291"/>
      <c r="B68" t="s">
        <v>3</v>
      </c>
      <c r="C68" s="10">
        <v>1</v>
      </c>
      <c r="D68" s="10">
        <v>0</v>
      </c>
      <c r="E68" s="10">
        <v>4</v>
      </c>
      <c r="F68" s="11">
        <v>5</v>
      </c>
      <c r="G68" s="10">
        <v>0</v>
      </c>
      <c r="H68" s="10">
        <v>0</v>
      </c>
      <c r="I68" s="10">
        <v>4</v>
      </c>
      <c r="J68" s="11">
        <v>4</v>
      </c>
      <c r="K68" s="10">
        <v>0</v>
      </c>
      <c r="L68" s="10">
        <v>0</v>
      </c>
      <c r="M68" s="10">
        <v>5</v>
      </c>
      <c r="N68" s="52">
        <v>5</v>
      </c>
      <c r="O68" s="10">
        <v>0</v>
      </c>
      <c r="P68" s="10">
        <v>0</v>
      </c>
      <c r="Q68" s="10">
        <v>57</v>
      </c>
      <c r="R68" s="11">
        <v>57</v>
      </c>
      <c r="S68" s="10" t="s">
        <v>53</v>
      </c>
      <c r="T68" s="10" t="s">
        <v>53</v>
      </c>
      <c r="U68" s="10">
        <v>1</v>
      </c>
      <c r="V68" s="11">
        <v>1</v>
      </c>
      <c r="W68" s="10" t="s">
        <v>53</v>
      </c>
      <c r="X68" s="10" t="s">
        <v>53</v>
      </c>
      <c r="Y68" s="10">
        <v>19</v>
      </c>
      <c r="Z68" s="11">
        <v>19</v>
      </c>
      <c r="AA68" s="74">
        <v>5</v>
      </c>
      <c r="AB68" s="74">
        <v>4</v>
      </c>
      <c r="AC68" s="74">
        <v>5</v>
      </c>
      <c r="AD68" s="74">
        <v>57</v>
      </c>
      <c r="AE68" s="74">
        <v>1</v>
      </c>
      <c r="AF68" s="74">
        <v>19</v>
      </c>
      <c r="AG68" s="45">
        <f t="shared" ref="AG68:AG84" si="40">SUM(AA68:AF68)</f>
        <v>91</v>
      </c>
      <c r="AH68" s="85">
        <f t="shared" si="39"/>
        <v>3.1409008103524091E-4</v>
      </c>
      <c r="AI68" s="85">
        <f t="shared" si="37"/>
        <v>2.512720648281927E-4</v>
      </c>
      <c r="AJ68" s="85">
        <f t="shared" si="37"/>
        <v>3.1409008103524091E-4</v>
      </c>
      <c r="AK68" s="85">
        <f t="shared" si="37"/>
        <v>3.5806269238017464E-3</v>
      </c>
      <c r="AL68" s="85">
        <f t="shared" si="37"/>
        <v>6.2818016207048176E-5</v>
      </c>
      <c r="AM68" s="85">
        <f t="shared" si="37"/>
        <v>1.1935423079339155E-3</v>
      </c>
      <c r="AN68" s="39">
        <f>AA68/$AG$68</f>
        <v>5.4945054945054944E-2</v>
      </c>
      <c r="AO68" s="39">
        <f t="shared" ref="AO68:AT68" si="41">AB68/$AG$68</f>
        <v>4.3956043956043959E-2</v>
      </c>
      <c r="AP68" s="39">
        <f t="shared" si="41"/>
        <v>5.4945054945054944E-2</v>
      </c>
      <c r="AQ68" s="41">
        <f t="shared" si="41"/>
        <v>0.62637362637362637</v>
      </c>
      <c r="AR68" s="39">
        <f t="shared" si="41"/>
        <v>1.098901098901099E-2</v>
      </c>
      <c r="AS68" s="39">
        <f t="shared" si="41"/>
        <v>0.2087912087912088</v>
      </c>
      <c r="AT68" s="91">
        <f t="shared" si="41"/>
        <v>1</v>
      </c>
    </row>
    <row r="69" spans="1:46" x14ac:dyDescent="0.3">
      <c r="A69" s="291" t="s">
        <v>4</v>
      </c>
      <c r="B69" t="s">
        <v>2</v>
      </c>
      <c r="C69" s="8">
        <v>2.4390243902439025E-2</v>
      </c>
      <c r="D69" s="8">
        <v>1.2195121951219513E-2</v>
      </c>
      <c r="E69" s="8">
        <v>0.96341463414634143</v>
      </c>
      <c r="F69" s="9">
        <v>1</v>
      </c>
      <c r="G69" s="8">
        <v>0</v>
      </c>
      <c r="H69" s="8">
        <v>1.5873015873015872E-2</v>
      </c>
      <c r="I69" s="8">
        <v>0.98412698412698407</v>
      </c>
      <c r="J69" s="9">
        <v>1</v>
      </c>
      <c r="K69" s="8">
        <v>0</v>
      </c>
      <c r="L69" s="8">
        <v>0</v>
      </c>
      <c r="M69" s="8">
        <v>1</v>
      </c>
      <c r="N69" s="51">
        <v>1</v>
      </c>
      <c r="O69" s="8">
        <v>0</v>
      </c>
      <c r="P69" s="8">
        <v>0</v>
      </c>
      <c r="Q69" s="8">
        <v>1</v>
      </c>
      <c r="R69" s="9">
        <v>1</v>
      </c>
      <c r="S69" s="8">
        <v>0</v>
      </c>
      <c r="T69" s="8">
        <v>0</v>
      </c>
      <c r="U69" s="8">
        <v>1</v>
      </c>
      <c r="V69" s="9">
        <v>1</v>
      </c>
      <c r="W69" s="8">
        <v>0</v>
      </c>
      <c r="X69" s="8">
        <v>0</v>
      </c>
      <c r="Y69" s="8">
        <v>1</v>
      </c>
      <c r="Z69" s="9">
        <v>1</v>
      </c>
      <c r="AA69" s="73"/>
      <c r="AB69" s="73"/>
      <c r="AC69" s="73"/>
      <c r="AD69" s="73"/>
      <c r="AE69" s="73"/>
      <c r="AF69" s="73"/>
      <c r="AG69" s="45"/>
      <c r="AH69" s="85">
        <f t="shared" si="39"/>
        <v>0</v>
      </c>
      <c r="AI69" s="85">
        <f t="shared" si="37"/>
        <v>0</v>
      </c>
      <c r="AJ69" s="85">
        <f t="shared" si="37"/>
        <v>0</v>
      </c>
      <c r="AK69" s="85">
        <f t="shared" si="37"/>
        <v>0</v>
      </c>
      <c r="AL69" s="85">
        <f t="shared" si="37"/>
        <v>0</v>
      </c>
      <c r="AM69" s="85">
        <f t="shared" si="37"/>
        <v>0</v>
      </c>
      <c r="AN69" s="94"/>
      <c r="AO69" s="94"/>
      <c r="AP69" s="94"/>
      <c r="AQ69" s="96"/>
      <c r="AR69" s="94"/>
      <c r="AS69" s="94"/>
      <c r="AT69" s="42"/>
    </row>
    <row r="70" spans="1:46" x14ac:dyDescent="0.3">
      <c r="A70" s="291"/>
      <c r="B70" t="s">
        <v>3</v>
      </c>
      <c r="C70" s="10">
        <v>2</v>
      </c>
      <c r="D70" s="10">
        <v>1</v>
      </c>
      <c r="E70" s="10">
        <v>79</v>
      </c>
      <c r="F70" s="11">
        <v>82</v>
      </c>
      <c r="G70" s="10">
        <v>0</v>
      </c>
      <c r="H70" s="10">
        <v>1</v>
      </c>
      <c r="I70" s="10">
        <v>62</v>
      </c>
      <c r="J70" s="11">
        <v>63</v>
      </c>
      <c r="K70" s="10">
        <v>0</v>
      </c>
      <c r="L70" s="10">
        <v>0</v>
      </c>
      <c r="M70" s="10">
        <v>79</v>
      </c>
      <c r="N70" s="52">
        <v>79</v>
      </c>
      <c r="O70" s="10">
        <v>0</v>
      </c>
      <c r="P70" s="10">
        <v>0</v>
      </c>
      <c r="Q70" s="10">
        <v>397</v>
      </c>
      <c r="R70" s="11">
        <v>397</v>
      </c>
      <c r="S70" s="10" t="s">
        <v>53</v>
      </c>
      <c r="T70" s="10" t="s">
        <v>53</v>
      </c>
      <c r="U70" s="10">
        <v>28</v>
      </c>
      <c r="V70" s="11">
        <v>28</v>
      </c>
      <c r="W70" s="10" t="s">
        <v>53</v>
      </c>
      <c r="X70" s="10" t="s">
        <v>53</v>
      </c>
      <c r="Y70" s="10">
        <v>109</v>
      </c>
      <c r="Z70" s="11">
        <v>109</v>
      </c>
      <c r="AA70" s="74">
        <v>82</v>
      </c>
      <c r="AB70" s="74">
        <v>63</v>
      </c>
      <c r="AC70" s="74">
        <v>79</v>
      </c>
      <c r="AD70" s="74">
        <v>397</v>
      </c>
      <c r="AE70" s="74">
        <v>28</v>
      </c>
      <c r="AF70" s="74">
        <v>109</v>
      </c>
      <c r="AG70" s="45">
        <f t="shared" si="40"/>
        <v>758</v>
      </c>
      <c r="AH70" s="85">
        <f t="shared" si="39"/>
        <v>5.1510773289779512E-3</v>
      </c>
      <c r="AI70" s="85">
        <f t="shared" si="37"/>
        <v>3.9575350210440353E-3</v>
      </c>
      <c r="AJ70" s="85">
        <f t="shared" si="37"/>
        <v>4.9626232803568066E-3</v>
      </c>
      <c r="AK70" s="85">
        <f t="shared" si="37"/>
        <v>2.4938752434198127E-2</v>
      </c>
      <c r="AL70" s="85">
        <f t="shared" si="37"/>
        <v>1.758904453797349E-3</v>
      </c>
      <c r="AM70" s="85">
        <f t="shared" si="37"/>
        <v>6.8471637665682514E-3</v>
      </c>
      <c r="AN70" s="39">
        <f>AA70/$AG$70</f>
        <v>0.10817941952506596</v>
      </c>
      <c r="AO70" s="39">
        <f t="shared" ref="AO70:AT70" si="42">AB70/$AG$70</f>
        <v>8.3113456464379953E-2</v>
      </c>
      <c r="AP70" s="39">
        <f t="shared" si="42"/>
        <v>0.10422163588390501</v>
      </c>
      <c r="AQ70" s="41">
        <f t="shared" si="42"/>
        <v>0.5237467018469657</v>
      </c>
      <c r="AR70" s="39">
        <f t="shared" si="42"/>
        <v>3.6939313984168866E-2</v>
      </c>
      <c r="AS70" s="39">
        <f t="shared" si="42"/>
        <v>0.14379947229551451</v>
      </c>
      <c r="AT70" s="91">
        <f t="shared" si="42"/>
        <v>1</v>
      </c>
    </row>
    <row r="71" spans="1:46" x14ac:dyDescent="0.3">
      <c r="A71" s="291" t="s">
        <v>5</v>
      </c>
      <c r="B71" t="s">
        <v>2</v>
      </c>
      <c r="C71" s="8">
        <v>3.1496062992125984E-2</v>
      </c>
      <c r="D71" s="8">
        <v>0</v>
      </c>
      <c r="E71" s="8">
        <v>0.96850393700787396</v>
      </c>
      <c r="F71" s="9">
        <v>1</v>
      </c>
      <c r="G71" s="8">
        <v>2.2388059701492536E-2</v>
      </c>
      <c r="H71" s="8">
        <v>3.7313432835820892E-2</v>
      </c>
      <c r="I71" s="8">
        <v>0.94029850746268662</v>
      </c>
      <c r="J71" s="9">
        <v>1</v>
      </c>
      <c r="K71" s="8">
        <v>0</v>
      </c>
      <c r="L71" s="8">
        <v>0</v>
      </c>
      <c r="M71" s="8">
        <v>1</v>
      </c>
      <c r="N71" s="51">
        <v>1</v>
      </c>
      <c r="O71" s="8">
        <v>0</v>
      </c>
      <c r="P71" s="8">
        <v>0</v>
      </c>
      <c r="Q71" s="8">
        <v>1</v>
      </c>
      <c r="R71" s="9">
        <v>1</v>
      </c>
      <c r="S71" s="8">
        <v>0</v>
      </c>
      <c r="T71" s="8">
        <v>0</v>
      </c>
      <c r="U71" s="8">
        <v>1</v>
      </c>
      <c r="V71" s="9">
        <v>1</v>
      </c>
      <c r="W71" s="8">
        <v>0</v>
      </c>
      <c r="X71" s="8">
        <v>0</v>
      </c>
      <c r="Y71" s="8">
        <v>1</v>
      </c>
      <c r="Z71" s="9">
        <v>1</v>
      </c>
      <c r="AA71" s="73"/>
      <c r="AB71" s="73"/>
      <c r="AC71" s="73"/>
      <c r="AD71" s="73"/>
      <c r="AE71" s="73"/>
      <c r="AF71" s="73"/>
      <c r="AG71" s="45"/>
      <c r="AH71" s="85">
        <f t="shared" si="39"/>
        <v>0</v>
      </c>
      <c r="AI71" s="85">
        <f t="shared" si="37"/>
        <v>0</v>
      </c>
      <c r="AJ71" s="85">
        <f t="shared" si="37"/>
        <v>0</v>
      </c>
      <c r="AK71" s="85">
        <f t="shared" si="37"/>
        <v>0</v>
      </c>
      <c r="AL71" s="85">
        <f t="shared" si="37"/>
        <v>0</v>
      </c>
      <c r="AM71" s="85">
        <f t="shared" si="37"/>
        <v>0</v>
      </c>
      <c r="AN71" s="94"/>
      <c r="AO71" s="94"/>
      <c r="AP71" s="94"/>
      <c r="AQ71" s="96"/>
      <c r="AR71" s="94"/>
      <c r="AS71" s="94"/>
      <c r="AT71" s="42"/>
    </row>
    <row r="72" spans="1:46" x14ac:dyDescent="0.3">
      <c r="A72" s="291"/>
      <c r="B72" t="s">
        <v>3</v>
      </c>
      <c r="C72" s="10">
        <v>4</v>
      </c>
      <c r="D72" s="10">
        <v>0</v>
      </c>
      <c r="E72" s="10">
        <v>123</v>
      </c>
      <c r="F72" s="11">
        <v>127</v>
      </c>
      <c r="G72" s="10">
        <v>3</v>
      </c>
      <c r="H72" s="10">
        <v>5</v>
      </c>
      <c r="I72" s="10">
        <v>126</v>
      </c>
      <c r="J72" s="11">
        <v>134</v>
      </c>
      <c r="K72" s="10">
        <v>0</v>
      </c>
      <c r="L72" s="10">
        <v>0</v>
      </c>
      <c r="M72" s="10">
        <v>131</v>
      </c>
      <c r="N72" s="52">
        <v>131</v>
      </c>
      <c r="O72" s="10">
        <v>0</v>
      </c>
      <c r="P72" s="10">
        <v>0</v>
      </c>
      <c r="Q72" s="10">
        <v>1126</v>
      </c>
      <c r="R72" s="11">
        <v>1126</v>
      </c>
      <c r="S72" s="10" t="s">
        <v>53</v>
      </c>
      <c r="T72" s="10" t="s">
        <v>53</v>
      </c>
      <c r="U72" s="10">
        <v>1</v>
      </c>
      <c r="V72" s="11">
        <v>1</v>
      </c>
      <c r="W72" s="10" t="s">
        <v>53</v>
      </c>
      <c r="X72" s="10" t="s">
        <v>53</v>
      </c>
      <c r="Y72" s="10">
        <v>264</v>
      </c>
      <c r="Z72" s="11">
        <v>264</v>
      </c>
      <c r="AA72" s="74">
        <v>127</v>
      </c>
      <c r="AB72" s="74">
        <v>134</v>
      </c>
      <c r="AC72" s="74">
        <v>131</v>
      </c>
      <c r="AD72" s="74">
        <v>1126</v>
      </c>
      <c r="AE72" s="74">
        <v>1</v>
      </c>
      <c r="AF72" s="74">
        <v>264</v>
      </c>
      <c r="AG72" s="45">
        <f t="shared" si="40"/>
        <v>1783</v>
      </c>
      <c r="AH72" s="85">
        <f t="shared" si="39"/>
        <v>7.9778880582951194E-3</v>
      </c>
      <c r="AI72" s="85">
        <f t="shared" si="37"/>
        <v>8.4176141717444558E-3</v>
      </c>
      <c r="AJ72" s="85">
        <f t="shared" si="37"/>
        <v>8.2291601231233111E-3</v>
      </c>
      <c r="AK72" s="85">
        <f t="shared" si="37"/>
        <v>7.0733086249136254E-2</v>
      </c>
      <c r="AL72" s="85">
        <f t="shared" si="37"/>
        <v>6.2818016207048176E-5</v>
      </c>
      <c r="AM72" s="85">
        <f t="shared" si="37"/>
        <v>1.658395627866072E-2</v>
      </c>
      <c r="AN72" s="39">
        <f>AA72/$AG$72</f>
        <v>7.1228266965788004E-2</v>
      </c>
      <c r="AO72" s="39">
        <f t="shared" ref="AO72:AT72" si="43">AB72/$AG$72</f>
        <v>7.515423443634324E-2</v>
      </c>
      <c r="AP72" s="39">
        <f t="shared" si="43"/>
        <v>7.3471676948962422E-2</v>
      </c>
      <c r="AQ72" s="41">
        <f t="shared" si="43"/>
        <v>0.63151991026360066</v>
      </c>
      <c r="AR72" s="39">
        <f t="shared" si="43"/>
        <v>5.6085249579360629E-4</v>
      </c>
      <c r="AS72" s="39">
        <f t="shared" si="43"/>
        <v>0.14806505888951205</v>
      </c>
      <c r="AT72" s="91">
        <f t="shared" si="43"/>
        <v>1</v>
      </c>
    </row>
    <row r="73" spans="1:46" x14ac:dyDescent="0.3">
      <c r="A73" s="291" t="s">
        <v>45</v>
      </c>
      <c r="B73" t="s">
        <v>2</v>
      </c>
      <c r="C73" s="8">
        <v>0</v>
      </c>
      <c r="D73" s="8">
        <v>0</v>
      </c>
      <c r="E73" s="8">
        <v>1</v>
      </c>
      <c r="F73" s="9">
        <v>1</v>
      </c>
      <c r="G73" s="8">
        <v>1.9230769230769232E-2</v>
      </c>
      <c r="H73" s="8">
        <v>0</v>
      </c>
      <c r="I73" s="8">
        <v>0.98076923076923073</v>
      </c>
      <c r="J73" s="9">
        <v>1</v>
      </c>
      <c r="K73" s="8">
        <v>0</v>
      </c>
      <c r="L73" s="8">
        <v>0</v>
      </c>
      <c r="M73" s="8">
        <v>1</v>
      </c>
      <c r="N73" s="51">
        <v>1</v>
      </c>
      <c r="O73" s="8">
        <v>0</v>
      </c>
      <c r="P73" s="8">
        <v>0</v>
      </c>
      <c r="Q73" s="8">
        <v>1</v>
      </c>
      <c r="R73" s="9">
        <v>1</v>
      </c>
      <c r="S73" s="8">
        <v>0</v>
      </c>
      <c r="T73" s="8">
        <v>0</v>
      </c>
      <c r="U73" s="8">
        <v>1</v>
      </c>
      <c r="V73" s="9">
        <v>1</v>
      </c>
      <c r="W73" s="8">
        <v>0</v>
      </c>
      <c r="X73" s="8">
        <v>0</v>
      </c>
      <c r="Y73" s="8">
        <v>1</v>
      </c>
      <c r="Z73" s="9">
        <v>1</v>
      </c>
      <c r="AA73" s="73"/>
      <c r="AB73" s="73"/>
      <c r="AC73" s="73"/>
      <c r="AD73" s="73"/>
      <c r="AE73" s="73"/>
      <c r="AF73" s="73"/>
      <c r="AG73" s="45"/>
      <c r="AH73" s="85">
        <f t="shared" si="39"/>
        <v>0</v>
      </c>
      <c r="AI73" s="85">
        <f t="shared" si="37"/>
        <v>0</v>
      </c>
      <c r="AJ73" s="85">
        <f t="shared" si="37"/>
        <v>0</v>
      </c>
      <c r="AK73" s="85">
        <f t="shared" si="37"/>
        <v>0</v>
      </c>
      <c r="AL73" s="85">
        <f t="shared" si="37"/>
        <v>0</v>
      </c>
      <c r="AM73" s="85">
        <f t="shared" si="37"/>
        <v>0</v>
      </c>
      <c r="AN73" s="94"/>
      <c r="AO73" s="94"/>
      <c r="AP73" s="94"/>
      <c r="AQ73" s="96"/>
      <c r="AR73" s="94"/>
      <c r="AS73" s="94"/>
      <c r="AT73" s="42"/>
    </row>
    <row r="74" spans="1:46" ht="15.75" customHeight="1" x14ac:dyDescent="0.3">
      <c r="A74" s="291"/>
      <c r="B74" t="s">
        <v>3</v>
      </c>
      <c r="C74" s="10">
        <v>0</v>
      </c>
      <c r="D74" s="10">
        <v>0</v>
      </c>
      <c r="E74" s="10">
        <v>102</v>
      </c>
      <c r="F74" s="11">
        <v>102</v>
      </c>
      <c r="G74" s="10">
        <v>1</v>
      </c>
      <c r="H74" s="10">
        <v>0</v>
      </c>
      <c r="I74" s="10">
        <v>51</v>
      </c>
      <c r="J74" s="11">
        <v>52</v>
      </c>
      <c r="K74" s="10">
        <v>0</v>
      </c>
      <c r="L74" s="10">
        <v>0</v>
      </c>
      <c r="M74" s="10">
        <v>46</v>
      </c>
      <c r="N74" s="52">
        <v>46</v>
      </c>
      <c r="O74" s="10">
        <v>0</v>
      </c>
      <c r="P74" s="10">
        <v>0</v>
      </c>
      <c r="Q74" s="10">
        <v>762</v>
      </c>
      <c r="R74" s="11">
        <v>762</v>
      </c>
      <c r="S74" s="10" t="s">
        <v>53</v>
      </c>
      <c r="T74" s="10" t="s">
        <v>53</v>
      </c>
      <c r="U74" s="10">
        <v>1</v>
      </c>
      <c r="V74" s="11">
        <v>1</v>
      </c>
      <c r="W74" s="10" t="s">
        <v>53</v>
      </c>
      <c r="X74" s="10" t="s">
        <v>53</v>
      </c>
      <c r="Y74" s="10">
        <v>197</v>
      </c>
      <c r="Z74" s="11">
        <v>197</v>
      </c>
      <c r="AA74" s="74">
        <v>102</v>
      </c>
      <c r="AB74" s="74">
        <v>52</v>
      </c>
      <c r="AC74" s="74">
        <v>46</v>
      </c>
      <c r="AD74" s="74">
        <v>762</v>
      </c>
      <c r="AE74" s="74">
        <v>1</v>
      </c>
      <c r="AF74" s="74">
        <v>197</v>
      </c>
      <c r="AG74" s="45">
        <f t="shared" si="40"/>
        <v>1160</v>
      </c>
      <c r="AH74" s="85">
        <f t="shared" si="39"/>
        <v>6.4074376531189142E-3</v>
      </c>
      <c r="AI74" s="85">
        <f t="shared" si="37"/>
        <v>3.2665368427665055E-3</v>
      </c>
      <c r="AJ74" s="85">
        <f t="shared" si="37"/>
        <v>2.8896287455242161E-3</v>
      </c>
      <c r="AK74" s="85">
        <f t="shared" si="37"/>
        <v>4.7867328349770713E-2</v>
      </c>
      <c r="AL74" s="85">
        <f t="shared" si="37"/>
        <v>6.2818016207048176E-5</v>
      </c>
      <c r="AM74" s="85">
        <f t="shared" si="37"/>
        <v>1.2375149192788492E-2</v>
      </c>
      <c r="AN74" s="39">
        <f>AA74/$AG$74</f>
        <v>8.7931034482758616E-2</v>
      </c>
      <c r="AO74" s="39">
        <f t="shared" ref="AO74:AT74" si="44">AB74/$AG$74</f>
        <v>4.4827586206896551E-2</v>
      </c>
      <c r="AP74" s="39">
        <f t="shared" si="44"/>
        <v>3.9655172413793106E-2</v>
      </c>
      <c r="AQ74" s="41">
        <f t="shared" si="44"/>
        <v>0.65689655172413797</v>
      </c>
      <c r="AR74" s="39">
        <f t="shared" si="44"/>
        <v>8.6206896551724137E-4</v>
      </c>
      <c r="AS74" s="39">
        <f t="shared" si="44"/>
        <v>0.16982758620689656</v>
      </c>
      <c r="AT74" s="91">
        <f t="shared" si="44"/>
        <v>1</v>
      </c>
    </row>
    <row r="75" spans="1:46" x14ac:dyDescent="0.3">
      <c r="A75" s="291" t="s">
        <v>46</v>
      </c>
      <c r="B75" t="s">
        <v>2</v>
      </c>
      <c r="C75" s="8">
        <v>0</v>
      </c>
      <c r="D75" s="8">
        <v>0</v>
      </c>
      <c r="E75" s="8">
        <v>1</v>
      </c>
      <c r="F75" s="9">
        <v>1</v>
      </c>
      <c r="G75" s="8">
        <v>0.5</v>
      </c>
      <c r="H75" s="8">
        <v>0</v>
      </c>
      <c r="I75" s="8">
        <v>0.5</v>
      </c>
      <c r="J75" s="9">
        <v>1</v>
      </c>
      <c r="K75" s="8">
        <v>0</v>
      </c>
      <c r="L75" s="8">
        <v>0</v>
      </c>
      <c r="M75" s="8">
        <v>1</v>
      </c>
      <c r="N75" s="51">
        <v>1</v>
      </c>
      <c r="O75" s="8">
        <v>0</v>
      </c>
      <c r="P75" s="8">
        <v>0.04</v>
      </c>
      <c r="Q75" s="8">
        <v>0.96</v>
      </c>
      <c r="R75" s="9">
        <v>1</v>
      </c>
      <c r="S75" s="8">
        <v>0</v>
      </c>
      <c r="T75" s="8">
        <v>0</v>
      </c>
      <c r="U75" s="8">
        <v>0</v>
      </c>
      <c r="V75" s="9">
        <v>0</v>
      </c>
      <c r="W75" s="8">
        <v>0</v>
      </c>
      <c r="X75" s="8">
        <v>0</v>
      </c>
      <c r="Y75" s="8">
        <v>1</v>
      </c>
      <c r="Z75" s="9">
        <v>1</v>
      </c>
      <c r="AA75" s="73"/>
      <c r="AB75" s="73"/>
      <c r="AC75" s="73"/>
      <c r="AD75" s="73"/>
      <c r="AE75" s="73"/>
      <c r="AF75" s="73"/>
      <c r="AG75" s="45"/>
      <c r="AH75" s="85">
        <f t="shared" si="39"/>
        <v>0</v>
      </c>
      <c r="AI75" s="85">
        <f t="shared" si="37"/>
        <v>0</v>
      </c>
      <c r="AJ75" s="85">
        <f t="shared" si="37"/>
        <v>0</v>
      </c>
      <c r="AK75" s="85">
        <f t="shared" si="37"/>
        <v>0</v>
      </c>
      <c r="AL75" s="85">
        <f t="shared" si="37"/>
        <v>0</v>
      </c>
      <c r="AM75" s="85">
        <f t="shared" si="37"/>
        <v>0</v>
      </c>
      <c r="AN75" s="94"/>
      <c r="AO75" s="94"/>
      <c r="AP75" s="94"/>
      <c r="AQ75" s="96"/>
      <c r="AR75" s="94"/>
      <c r="AS75" s="94"/>
      <c r="AT75" s="42"/>
    </row>
    <row r="76" spans="1:46" x14ac:dyDescent="0.3">
      <c r="A76" s="291"/>
      <c r="B76" t="s">
        <v>3</v>
      </c>
      <c r="C76" s="10">
        <v>0</v>
      </c>
      <c r="D76" s="10">
        <v>0</v>
      </c>
      <c r="E76" s="10">
        <v>6</v>
      </c>
      <c r="F76" s="61">
        <v>6</v>
      </c>
      <c r="G76" s="10">
        <v>1</v>
      </c>
      <c r="H76" s="10">
        <v>0</v>
      </c>
      <c r="I76" s="10">
        <v>1</v>
      </c>
      <c r="J76" s="11">
        <v>2</v>
      </c>
      <c r="K76" s="10">
        <v>0</v>
      </c>
      <c r="L76" s="10">
        <v>0</v>
      </c>
      <c r="M76" s="10">
        <v>1</v>
      </c>
      <c r="N76" s="52">
        <v>1</v>
      </c>
      <c r="O76" s="10">
        <v>0</v>
      </c>
      <c r="P76" s="10">
        <v>1</v>
      </c>
      <c r="Q76" s="10">
        <v>24</v>
      </c>
      <c r="R76" s="11">
        <v>25</v>
      </c>
      <c r="S76" s="10" t="s">
        <v>53</v>
      </c>
      <c r="T76" s="10" t="s">
        <v>53</v>
      </c>
      <c r="U76" s="10">
        <v>0</v>
      </c>
      <c r="V76" s="11">
        <v>0</v>
      </c>
      <c r="W76" s="10" t="s">
        <v>53</v>
      </c>
      <c r="X76" s="10" t="s">
        <v>53</v>
      </c>
      <c r="Y76" s="10">
        <v>10</v>
      </c>
      <c r="Z76" s="11">
        <v>10</v>
      </c>
      <c r="AA76" s="74">
        <v>6</v>
      </c>
      <c r="AB76" s="74">
        <v>2</v>
      </c>
      <c r="AC76" s="74">
        <v>1</v>
      </c>
      <c r="AD76" s="74">
        <v>25</v>
      </c>
      <c r="AE76" s="74">
        <v>0</v>
      </c>
      <c r="AF76" s="74">
        <v>10</v>
      </c>
      <c r="AG76" s="45">
        <f t="shared" si="40"/>
        <v>44</v>
      </c>
      <c r="AH76" s="85">
        <f t="shared" si="39"/>
        <v>3.7690809724228911E-4</v>
      </c>
      <c r="AI76" s="85">
        <f t="shared" si="37"/>
        <v>1.2563603241409635E-4</v>
      </c>
      <c r="AJ76" s="85">
        <f t="shared" si="37"/>
        <v>6.2818016207048176E-5</v>
      </c>
      <c r="AK76" s="85">
        <f t="shared" si="37"/>
        <v>1.5704504051762046E-3</v>
      </c>
      <c r="AL76" s="85">
        <f t="shared" si="37"/>
        <v>0</v>
      </c>
      <c r="AM76" s="85">
        <f t="shared" si="37"/>
        <v>6.2818016207048181E-4</v>
      </c>
      <c r="AN76" s="39">
        <f>AA76/$AG$76</f>
        <v>0.13636363636363635</v>
      </c>
      <c r="AO76" s="39">
        <f t="shared" ref="AO76:AT76" si="45">AB76/$AG$76</f>
        <v>4.5454545454545456E-2</v>
      </c>
      <c r="AP76" s="39">
        <f t="shared" si="45"/>
        <v>2.2727272727272728E-2</v>
      </c>
      <c r="AQ76" s="41">
        <f t="shared" si="45"/>
        <v>0.56818181818181823</v>
      </c>
      <c r="AR76" s="39">
        <f t="shared" si="45"/>
        <v>0</v>
      </c>
      <c r="AS76" s="39">
        <f t="shared" si="45"/>
        <v>0.22727272727272727</v>
      </c>
      <c r="AT76" s="91">
        <f t="shared" si="45"/>
        <v>1</v>
      </c>
    </row>
    <row r="77" spans="1:46" x14ac:dyDescent="0.3">
      <c r="A77" s="291" t="s">
        <v>8</v>
      </c>
      <c r="B77" t="s">
        <v>2</v>
      </c>
      <c r="C77" s="8">
        <v>3.8674033149171269E-2</v>
      </c>
      <c r="D77" s="8">
        <v>2.7624309392265192E-3</v>
      </c>
      <c r="E77" s="8">
        <v>0.95856353591160226</v>
      </c>
      <c r="F77" s="9">
        <v>1</v>
      </c>
      <c r="G77" s="8">
        <v>3.0805687203791468E-2</v>
      </c>
      <c r="H77" s="8">
        <v>1.6587677725118485E-2</v>
      </c>
      <c r="I77" s="8">
        <v>0.95260663507109</v>
      </c>
      <c r="J77" s="9">
        <v>1</v>
      </c>
      <c r="K77" s="8">
        <v>1.0362694300518134E-3</v>
      </c>
      <c r="L77" s="8">
        <v>1.4507772020725389E-2</v>
      </c>
      <c r="M77" s="8">
        <v>0.98445595854922274</v>
      </c>
      <c r="N77" s="51">
        <v>1</v>
      </c>
      <c r="O77" s="8">
        <v>1.4340344168260039E-3</v>
      </c>
      <c r="P77" s="8">
        <v>3.1867431485022306E-4</v>
      </c>
      <c r="Q77" s="8">
        <v>0.99824729126832379</v>
      </c>
      <c r="R77" s="9">
        <v>1</v>
      </c>
      <c r="S77" s="8">
        <v>0</v>
      </c>
      <c r="T77" s="8">
        <v>0</v>
      </c>
      <c r="U77" s="8">
        <v>1</v>
      </c>
      <c r="V77" s="9">
        <v>1</v>
      </c>
      <c r="W77" s="8">
        <v>0</v>
      </c>
      <c r="X77" s="8">
        <v>0</v>
      </c>
      <c r="Y77" s="8">
        <v>1</v>
      </c>
      <c r="Z77" s="9">
        <v>1</v>
      </c>
      <c r="AA77" s="73"/>
      <c r="AB77" s="73"/>
      <c r="AC77" s="73"/>
      <c r="AD77" s="73"/>
      <c r="AE77" s="73"/>
      <c r="AF77" s="73"/>
      <c r="AG77" s="45"/>
      <c r="AH77" s="85">
        <f t="shared" si="39"/>
        <v>0</v>
      </c>
      <c r="AI77" s="85">
        <f t="shared" si="37"/>
        <v>0</v>
      </c>
      <c r="AJ77" s="85">
        <f t="shared" si="37"/>
        <v>0</v>
      </c>
      <c r="AK77" s="85">
        <f t="shared" si="37"/>
        <v>0</v>
      </c>
      <c r="AL77" s="85">
        <f t="shared" si="37"/>
        <v>0</v>
      </c>
      <c r="AM77" s="85">
        <f t="shared" si="37"/>
        <v>0</v>
      </c>
      <c r="AN77" s="94"/>
      <c r="AO77" s="94"/>
      <c r="AP77" s="94"/>
      <c r="AQ77" s="96"/>
      <c r="AR77" s="94"/>
      <c r="AS77" s="94"/>
      <c r="AT77" s="42"/>
    </row>
    <row r="78" spans="1:46" x14ac:dyDescent="0.3">
      <c r="A78" s="291"/>
      <c r="B78" t="s">
        <v>3</v>
      </c>
      <c r="C78" s="10">
        <v>42</v>
      </c>
      <c r="D78" s="10">
        <v>3</v>
      </c>
      <c r="E78" s="10">
        <v>1041</v>
      </c>
      <c r="F78" s="11">
        <v>1086</v>
      </c>
      <c r="G78" s="10">
        <v>26</v>
      </c>
      <c r="H78" s="10">
        <v>14</v>
      </c>
      <c r="I78" s="10">
        <v>804</v>
      </c>
      <c r="J78" s="11">
        <v>844</v>
      </c>
      <c r="K78" s="10">
        <v>1</v>
      </c>
      <c r="L78" s="10">
        <v>14</v>
      </c>
      <c r="M78" s="10">
        <v>950</v>
      </c>
      <c r="N78" s="52">
        <v>965</v>
      </c>
      <c r="O78" s="10">
        <v>9</v>
      </c>
      <c r="P78" s="10">
        <v>2</v>
      </c>
      <c r="Q78" s="10">
        <v>6265</v>
      </c>
      <c r="R78" s="11">
        <v>6276</v>
      </c>
      <c r="S78" s="10" t="s">
        <v>53</v>
      </c>
      <c r="T78" s="10" t="s">
        <v>53</v>
      </c>
      <c r="U78" s="10">
        <v>53</v>
      </c>
      <c r="V78" s="11">
        <v>53</v>
      </c>
      <c r="W78" s="10" t="s">
        <v>53</v>
      </c>
      <c r="X78" s="10" t="s">
        <v>53</v>
      </c>
      <c r="Y78" s="10">
        <v>1786</v>
      </c>
      <c r="Z78" s="11">
        <v>1786</v>
      </c>
      <c r="AA78" s="74">
        <v>1086</v>
      </c>
      <c r="AB78" s="74">
        <v>844</v>
      </c>
      <c r="AC78" s="74">
        <v>965</v>
      </c>
      <c r="AD78" s="74">
        <v>6276</v>
      </c>
      <c r="AE78" s="74">
        <v>53</v>
      </c>
      <c r="AF78" s="74">
        <v>1786</v>
      </c>
      <c r="AG78" s="45">
        <f t="shared" si="40"/>
        <v>11010</v>
      </c>
      <c r="AH78" s="85">
        <f t="shared" si="39"/>
        <v>6.822036560085433E-2</v>
      </c>
      <c r="AI78" s="85">
        <f t="shared" si="37"/>
        <v>5.3018405678748666E-2</v>
      </c>
      <c r="AJ78" s="85">
        <f t="shared" si="37"/>
        <v>6.0619385639801494E-2</v>
      </c>
      <c r="AK78" s="85">
        <f t="shared" si="37"/>
        <v>0.3942458697154344</v>
      </c>
      <c r="AL78" s="85">
        <f t="shared" si="37"/>
        <v>3.3293548589735538E-3</v>
      </c>
      <c r="AM78" s="85">
        <f t="shared" si="37"/>
        <v>0.11219297694578806</v>
      </c>
      <c r="AN78" s="39">
        <f>AA78/$AG$78</f>
        <v>9.8637602179836512E-2</v>
      </c>
      <c r="AO78" s="39">
        <f t="shared" ref="AO78:AT78" si="46">AB78/$AG$78</f>
        <v>7.6657584014532237E-2</v>
      </c>
      <c r="AP78" s="39">
        <f t="shared" si="46"/>
        <v>8.7647593097184381E-2</v>
      </c>
      <c r="AQ78" s="41">
        <f t="shared" si="46"/>
        <v>0.57002724795640325</v>
      </c>
      <c r="AR78" s="39">
        <f t="shared" si="46"/>
        <v>4.8138056312443233E-3</v>
      </c>
      <c r="AS78" s="39">
        <f t="shared" si="46"/>
        <v>0.16221616712079928</v>
      </c>
      <c r="AT78" s="91">
        <f t="shared" si="46"/>
        <v>1</v>
      </c>
    </row>
    <row r="79" spans="1:46" x14ac:dyDescent="0.3">
      <c r="A79" s="291" t="s">
        <v>47</v>
      </c>
      <c r="B79" t="s">
        <v>2</v>
      </c>
      <c r="C79" s="8">
        <v>7.1428571428571425E-2</v>
      </c>
      <c r="D79" s="8">
        <v>0</v>
      </c>
      <c r="E79" s="8">
        <v>0.9285714285714286</v>
      </c>
      <c r="F79" s="9">
        <v>1</v>
      </c>
      <c r="G79" s="8">
        <v>3.7037037037037035E-2</v>
      </c>
      <c r="H79" s="8">
        <v>0</v>
      </c>
      <c r="I79" s="8">
        <v>0.96296296296296291</v>
      </c>
      <c r="J79" s="9">
        <v>1</v>
      </c>
      <c r="K79" s="8">
        <v>0</v>
      </c>
      <c r="L79" s="8">
        <v>0</v>
      </c>
      <c r="M79" s="8">
        <v>1</v>
      </c>
      <c r="N79" s="51">
        <v>1</v>
      </c>
      <c r="O79" s="8">
        <v>0</v>
      </c>
      <c r="P79" s="8">
        <v>0</v>
      </c>
      <c r="Q79" s="8">
        <v>1</v>
      </c>
      <c r="R79" s="9">
        <v>1</v>
      </c>
      <c r="S79" s="8">
        <v>0</v>
      </c>
      <c r="T79" s="8">
        <v>0</v>
      </c>
      <c r="U79" s="8">
        <v>0</v>
      </c>
      <c r="V79" s="9">
        <v>0</v>
      </c>
      <c r="W79" s="8">
        <v>0</v>
      </c>
      <c r="X79" s="8">
        <v>0</v>
      </c>
      <c r="Y79" s="8">
        <v>1</v>
      </c>
      <c r="Z79" s="9">
        <v>1</v>
      </c>
      <c r="AA79" s="73"/>
      <c r="AB79" s="73"/>
      <c r="AC79" s="73"/>
      <c r="AD79" s="73"/>
      <c r="AE79" s="73"/>
      <c r="AF79" s="73"/>
      <c r="AG79" s="45"/>
      <c r="AH79" s="85">
        <f t="shared" si="39"/>
        <v>0</v>
      </c>
      <c r="AI79" s="85">
        <f t="shared" si="37"/>
        <v>0</v>
      </c>
      <c r="AJ79" s="85">
        <f t="shared" si="37"/>
        <v>0</v>
      </c>
      <c r="AK79" s="85">
        <f t="shared" si="37"/>
        <v>0</v>
      </c>
      <c r="AL79" s="85">
        <f t="shared" si="37"/>
        <v>0</v>
      </c>
      <c r="AM79" s="85">
        <f t="shared" si="37"/>
        <v>0</v>
      </c>
      <c r="AN79" s="94"/>
      <c r="AO79" s="94"/>
      <c r="AP79" s="94"/>
      <c r="AQ79" s="96"/>
      <c r="AR79" s="94"/>
      <c r="AS79" s="94"/>
      <c r="AT79" s="42"/>
    </row>
    <row r="80" spans="1:46" x14ac:dyDescent="0.3">
      <c r="A80" s="291"/>
      <c r="B80" t="s">
        <v>3</v>
      </c>
      <c r="C80" s="10">
        <v>2</v>
      </c>
      <c r="D80" s="10">
        <v>0</v>
      </c>
      <c r="E80" s="10">
        <v>26</v>
      </c>
      <c r="F80" s="11">
        <v>28</v>
      </c>
      <c r="G80" s="10">
        <v>1</v>
      </c>
      <c r="H80" s="10">
        <v>0</v>
      </c>
      <c r="I80" s="10">
        <v>26</v>
      </c>
      <c r="J80" s="11">
        <v>27</v>
      </c>
      <c r="K80" s="10">
        <v>0</v>
      </c>
      <c r="L80" s="10">
        <v>0</v>
      </c>
      <c r="M80" s="10">
        <v>37</v>
      </c>
      <c r="N80" s="52">
        <v>37</v>
      </c>
      <c r="O80" s="10">
        <v>0</v>
      </c>
      <c r="P80" s="10">
        <v>0</v>
      </c>
      <c r="Q80" s="10">
        <v>178</v>
      </c>
      <c r="R80" s="11">
        <v>178</v>
      </c>
      <c r="S80" s="10" t="s">
        <v>53</v>
      </c>
      <c r="T80" s="10" t="s">
        <v>53</v>
      </c>
      <c r="U80" s="10">
        <v>0</v>
      </c>
      <c r="V80" s="11">
        <v>0</v>
      </c>
      <c r="W80" s="10" t="s">
        <v>53</v>
      </c>
      <c r="X80" s="10" t="s">
        <v>53</v>
      </c>
      <c r="Y80" s="10">
        <v>37</v>
      </c>
      <c r="Z80" s="11">
        <v>37</v>
      </c>
      <c r="AA80" s="74">
        <v>28</v>
      </c>
      <c r="AB80" s="74">
        <v>27</v>
      </c>
      <c r="AC80" s="74">
        <v>37</v>
      </c>
      <c r="AD80" s="74">
        <v>178</v>
      </c>
      <c r="AE80" s="74">
        <v>0</v>
      </c>
      <c r="AF80" s="74">
        <v>37</v>
      </c>
      <c r="AG80" s="45">
        <f t="shared" si="40"/>
        <v>307</v>
      </c>
      <c r="AH80" s="85">
        <f t="shared" si="39"/>
        <v>1.758904453797349E-3</v>
      </c>
      <c r="AI80" s="85">
        <f t="shared" si="37"/>
        <v>1.6960864375903009E-3</v>
      </c>
      <c r="AJ80" s="85">
        <f t="shared" si="37"/>
        <v>2.3242665996607826E-3</v>
      </c>
      <c r="AK80" s="85">
        <f t="shared" si="37"/>
        <v>1.1181606884854577E-2</v>
      </c>
      <c r="AL80" s="85">
        <f t="shared" si="37"/>
        <v>0</v>
      </c>
      <c r="AM80" s="85">
        <f t="shared" si="37"/>
        <v>2.3242665996607826E-3</v>
      </c>
      <c r="AN80" s="39">
        <f>AA80/$AG$80</f>
        <v>9.1205211726384364E-2</v>
      </c>
      <c r="AO80" s="39">
        <f t="shared" ref="AO80:AT80" si="47">AB80/$AG$80</f>
        <v>8.7947882736156349E-2</v>
      </c>
      <c r="AP80" s="39">
        <f t="shared" si="47"/>
        <v>0.12052117263843648</v>
      </c>
      <c r="AQ80" s="41">
        <f t="shared" si="47"/>
        <v>0.57980456026058635</v>
      </c>
      <c r="AR80" s="39">
        <f t="shared" si="47"/>
        <v>0</v>
      </c>
      <c r="AS80" s="39">
        <f t="shared" si="47"/>
        <v>0.12052117263843648</v>
      </c>
      <c r="AT80" s="91">
        <f t="shared" si="47"/>
        <v>1</v>
      </c>
    </row>
    <row r="81" spans="1:46" x14ac:dyDescent="0.3">
      <c r="A81" s="291" t="s">
        <v>48</v>
      </c>
      <c r="B81" t="s">
        <v>2</v>
      </c>
      <c r="C81" s="8">
        <v>0</v>
      </c>
      <c r="D81" s="8">
        <v>0</v>
      </c>
      <c r="E81" s="8">
        <v>1</v>
      </c>
      <c r="F81" s="9">
        <v>1</v>
      </c>
      <c r="G81" s="8">
        <v>0</v>
      </c>
      <c r="H81" s="8">
        <v>1.6666666666666666E-2</v>
      </c>
      <c r="I81" s="8">
        <v>0.98333333333333328</v>
      </c>
      <c r="J81" s="9">
        <v>1</v>
      </c>
      <c r="K81" s="8">
        <v>0</v>
      </c>
      <c r="L81" s="8">
        <v>0</v>
      </c>
      <c r="M81" s="8">
        <v>1</v>
      </c>
      <c r="N81" s="51">
        <v>1</v>
      </c>
      <c r="O81" s="8">
        <v>0</v>
      </c>
      <c r="P81" s="8">
        <v>0</v>
      </c>
      <c r="Q81" s="8">
        <v>1</v>
      </c>
      <c r="R81" s="9">
        <v>1</v>
      </c>
      <c r="S81" s="8">
        <v>0</v>
      </c>
      <c r="T81" s="8">
        <v>0</v>
      </c>
      <c r="U81" s="8">
        <v>1</v>
      </c>
      <c r="V81" s="9">
        <v>1</v>
      </c>
      <c r="W81" s="8">
        <v>0</v>
      </c>
      <c r="X81" s="8">
        <v>0</v>
      </c>
      <c r="Y81" s="8">
        <v>1</v>
      </c>
      <c r="Z81" s="9">
        <v>1</v>
      </c>
      <c r="AA81" s="73"/>
      <c r="AB81" s="73"/>
      <c r="AC81" s="73"/>
      <c r="AD81" s="73"/>
      <c r="AE81" s="73"/>
      <c r="AF81" s="73"/>
      <c r="AG81" s="45"/>
      <c r="AH81" s="85">
        <f t="shared" si="39"/>
        <v>0</v>
      </c>
      <c r="AI81" s="85">
        <f t="shared" si="37"/>
        <v>0</v>
      </c>
      <c r="AJ81" s="85">
        <f t="shared" si="37"/>
        <v>0</v>
      </c>
      <c r="AK81" s="85">
        <f t="shared" si="37"/>
        <v>0</v>
      </c>
      <c r="AL81" s="85">
        <f t="shared" si="37"/>
        <v>0</v>
      </c>
      <c r="AM81" s="85">
        <f t="shared" si="37"/>
        <v>0</v>
      </c>
      <c r="AN81" s="94"/>
      <c r="AO81" s="94"/>
      <c r="AP81" s="94"/>
      <c r="AQ81" s="96"/>
      <c r="AR81" s="94"/>
      <c r="AS81" s="94"/>
      <c r="AT81" s="42"/>
    </row>
    <row r="82" spans="1:46" x14ac:dyDescent="0.3">
      <c r="A82" s="291"/>
      <c r="B82" t="s">
        <v>3</v>
      </c>
      <c r="C82" s="10">
        <v>0</v>
      </c>
      <c r="D82" s="10">
        <v>0</v>
      </c>
      <c r="E82" s="10">
        <v>42</v>
      </c>
      <c r="F82" s="11">
        <v>42</v>
      </c>
      <c r="G82" s="10">
        <v>0</v>
      </c>
      <c r="H82" s="10">
        <v>1</v>
      </c>
      <c r="I82" s="10">
        <v>59</v>
      </c>
      <c r="J82" s="11">
        <v>60</v>
      </c>
      <c r="K82" s="10">
        <v>0</v>
      </c>
      <c r="L82" s="10">
        <v>0</v>
      </c>
      <c r="M82" s="10">
        <v>98</v>
      </c>
      <c r="N82" s="52">
        <v>98</v>
      </c>
      <c r="O82" s="10">
        <v>0</v>
      </c>
      <c r="P82" s="10">
        <v>0</v>
      </c>
      <c r="Q82" s="10">
        <v>434</v>
      </c>
      <c r="R82" s="11">
        <v>434</v>
      </c>
      <c r="S82" s="10" t="s">
        <v>53</v>
      </c>
      <c r="T82" s="10" t="s">
        <v>53</v>
      </c>
      <c r="U82" s="10">
        <v>1</v>
      </c>
      <c r="V82" s="11">
        <v>1</v>
      </c>
      <c r="W82" s="10" t="s">
        <v>53</v>
      </c>
      <c r="X82" s="10" t="s">
        <v>53</v>
      </c>
      <c r="Y82" s="10">
        <v>84</v>
      </c>
      <c r="Z82" s="11">
        <v>84</v>
      </c>
      <c r="AA82" s="74">
        <v>42</v>
      </c>
      <c r="AB82" s="74">
        <v>60</v>
      </c>
      <c r="AC82" s="74">
        <v>98</v>
      </c>
      <c r="AD82" s="74">
        <v>434</v>
      </c>
      <c r="AE82" s="74">
        <v>1</v>
      </c>
      <c r="AF82" s="74">
        <v>84</v>
      </c>
      <c r="AG82" s="45">
        <f t="shared" si="40"/>
        <v>719</v>
      </c>
      <c r="AH82" s="85">
        <f t="shared" si="39"/>
        <v>2.6383566806960235E-3</v>
      </c>
      <c r="AI82" s="85">
        <f t="shared" si="39"/>
        <v>3.7690809724228911E-3</v>
      </c>
      <c r="AJ82" s="85">
        <f t="shared" si="39"/>
        <v>6.1561655882907216E-3</v>
      </c>
      <c r="AK82" s="85">
        <f t="shared" si="39"/>
        <v>2.7263019033858912E-2</v>
      </c>
      <c r="AL82" s="85">
        <f t="shared" si="39"/>
        <v>6.2818016207048176E-5</v>
      </c>
      <c r="AM82" s="85">
        <f t="shared" si="39"/>
        <v>5.2767133613920471E-3</v>
      </c>
      <c r="AN82" s="39">
        <f>AA82/$AG$82</f>
        <v>5.8414464534075103E-2</v>
      </c>
      <c r="AO82" s="39">
        <f t="shared" ref="AO82:AT82" si="48">AB82/$AG$82</f>
        <v>8.3449235048678724E-2</v>
      </c>
      <c r="AP82" s="39">
        <f t="shared" si="48"/>
        <v>0.13630041724617525</v>
      </c>
      <c r="AQ82" s="41">
        <f t="shared" si="48"/>
        <v>0.60361613351877608</v>
      </c>
      <c r="AR82" s="39">
        <f t="shared" si="48"/>
        <v>1.3908205841446453E-3</v>
      </c>
      <c r="AS82" s="39">
        <f t="shared" si="48"/>
        <v>0.11682892906815021</v>
      </c>
      <c r="AT82" s="91">
        <f t="shared" si="48"/>
        <v>1</v>
      </c>
    </row>
    <row r="83" spans="1:46" x14ac:dyDescent="0.3">
      <c r="A83" s="291" t="s">
        <v>49</v>
      </c>
      <c r="B83" t="s">
        <v>2</v>
      </c>
      <c r="C83" s="8">
        <v>0</v>
      </c>
      <c r="D83" s="8">
        <v>0</v>
      </c>
      <c r="E83" s="8">
        <v>1</v>
      </c>
      <c r="F83" s="9">
        <v>1</v>
      </c>
      <c r="G83" s="8">
        <v>0</v>
      </c>
      <c r="H83" s="8">
        <v>0</v>
      </c>
      <c r="I83" s="8">
        <v>1</v>
      </c>
      <c r="J83" s="9">
        <v>1</v>
      </c>
      <c r="K83" s="8">
        <v>0</v>
      </c>
      <c r="L83" s="8">
        <v>0</v>
      </c>
      <c r="M83" s="8">
        <v>1</v>
      </c>
      <c r="N83" s="51">
        <v>1</v>
      </c>
      <c r="O83" s="8">
        <v>0</v>
      </c>
      <c r="P83" s="8">
        <v>0</v>
      </c>
      <c r="Q83" s="8">
        <v>1</v>
      </c>
      <c r="R83" s="9">
        <v>1</v>
      </c>
      <c r="S83" s="8">
        <v>0</v>
      </c>
      <c r="T83" s="8">
        <v>0</v>
      </c>
      <c r="U83" s="8">
        <v>0</v>
      </c>
      <c r="V83" s="9">
        <v>0</v>
      </c>
      <c r="W83" s="8">
        <v>0</v>
      </c>
      <c r="X83" s="8">
        <v>0</v>
      </c>
      <c r="Y83" s="8">
        <v>1</v>
      </c>
      <c r="Z83" s="9">
        <v>1</v>
      </c>
      <c r="AA83" s="73"/>
      <c r="AB83" s="73"/>
      <c r="AC83" s="73"/>
      <c r="AD83" s="73"/>
      <c r="AE83" s="73"/>
      <c r="AF83" s="73"/>
      <c r="AG83" s="45"/>
      <c r="AH83" s="85">
        <f t="shared" si="39"/>
        <v>0</v>
      </c>
      <c r="AI83" s="85">
        <f t="shared" si="39"/>
        <v>0</v>
      </c>
      <c r="AJ83" s="85">
        <f t="shared" si="39"/>
        <v>0</v>
      </c>
      <c r="AK83" s="85">
        <f t="shared" si="39"/>
        <v>0</v>
      </c>
      <c r="AL83" s="85">
        <f t="shared" si="39"/>
        <v>0</v>
      </c>
      <c r="AM83" s="85">
        <f t="shared" si="39"/>
        <v>0</v>
      </c>
      <c r="AN83" s="94"/>
      <c r="AO83" s="94"/>
      <c r="AP83" s="94"/>
      <c r="AQ83" s="96"/>
      <c r="AR83" s="94"/>
      <c r="AS83" s="94"/>
      <c r="AT83" s="42"/>
    </row>
    <row r="84" spans="1:46" ht="15" thickBot="1" x14ac:dyDescent="0.35">
      <c r="A84" s="294"/>
      <c r="B84" s="1" t="s">
        <v>3</v>
      </c>
      <c r="C84" s="29">
        <v>0</v>
      </c>
      <c r="D84" s="29">
        <v>0</v>
      </c>
      <c r="E84" s="29">
        <v>6</v>
      </c>
      <c r="F84" s="30">
        <v>6</v>
      </c>
      <c r="G84" s="29">
        <v>0</v>
      </c>
      <c r="H84" s="29">
        <v>0</v>
      </c>
      <c r="I84" s="29">
        <v>6</v>
      </c>
      <c r="J84" s="30">
        <v>6</v>
      </c>
      <c r="K84" s="29">
        <v>0</v>
      </c>
      <c r="L84" s="29">
        <v>0</v>
      </c>
      <c r="M84" s="29">
        <v>4</v>
      </c>
      <c r="N84" s="58">
        <v>4</v>
      </c>
      <c r="O84" s="29">
        <v>0</v>
      </c>
      <c r="P84" s="29">
        <v>0</v>
      </c>
      <c r="Q84" s="29">
        <v>30</v>
      </c>
      <c r="R84" s="30">
        <v>30</v>
      </c>
      <c r="S84" s="29" t="s">
        <v>53</v>
      </c>
      <c r="T84" s="29" t="s">
        <v>53</v>
      </c>
      <c r="U84" s="29">
        <v>0</v>
      </c>
      <c r="V84" s="30">
        <v>0</v>
      </c>
      <c r="W84" s="29" t="s">
        <v>53</v>
      </c>
      <c r="X84" s="29" t="s">
        <v>53</v>
      </c>
      <c r="Y84" s="29">
        <v>1</v>
      </c>
      <c r="Z84" s="30">
        <v>1</v>
      </c>
      <c r="AA84" s="82">
        <v>6</v>
      </c>
      <c r="AB84" s="82">
        <v>6</v>
      </c>
      <c r="AC84" s="82">
        <v>4</v>
      </c>
      <c r="AD84" s="82">
        <v>30</v>
      </c>
      <c r="AE84" s="82">
        <v>0</v>
      </c>
      <c r="AF84" s="82">
        <v>1</v>
      </c>
      <c r="AG84" s="45">
        <f t="shared" si="40"/>
        <v>47</v>
      </c>
      <c r="AH84" s="85">
        <f t="shared" si="39"/>
        <v>3.7690809724228911E-4</v>
      </c>
      <c r="AI84" s="85">
        <f t="shared" si="39"/>
        <v>3.7690809724228911E-4</v>
      </c>
      <c r="AJ84" s="85">
        <f t="shared" si="39"/>
        <v>2.512720648281927E-4</v>
      </c>
      <c r="AK84" s="85">
        <f t="shared" si="39"/>
        <v>1.8845404862114455E-3</v>
      </c>
      <c r="AL84" s="85">
        <f t="shared" si="39"/>
        <v>0</v>
      </c>
      <c r="AM84" s="85">
        <f t="shared" si="39"/>
        <v>6.2818016207048176E-5</v>
      </c>
      <c r="AN84" s="39">
        <f>AA84/$AG$84</f>
        <v>0.1276595744680851</v>
      </c>
      <c r="AO84" s="39">
        <f t="shared" ref="AO84:AT84" si="49">AB84/$AG$84</f>
        <v>0.1276595744680851</v>
      </c>
      <c r="AP84" s="39">
        <f t="shared" si="49"/>
        <v>8.5106382978723402E-2</v>
      </c>
      <c r="AQ84" s="41">
        <f t="shared" si="49"/>
        <v>0.63829787234042556</v>
      </c>
      <c r="AR84" s="39">
        <f t="shared" si="49"/>
        <v>0</v>
      </c>
      <c r="AS84" s="39">
        <f t="shared" si="49"/>
        <v>2.1276595744680851E-2</v>
      </c>
      <c r="AT84" s="91">
        <f t="shared" si="49"/>
        <v>1</v>
      </c>
    </row>
    <row r="85" spans="1:46" ht="15" thickTop="1" x14ac:dyDescent="0.3"/>
    <row r="86" spans="1:46" x14ac:dyDescent="0.3">
      <c r="F86" s="10"/>
      <c r="G86" s="10"/>
      <c r="H86" s="10"/>
      <c r="I86" s="10"/>
      <c r="J86" s="10"/>
      <c r="N86" s="59">
        <f>N6+N26+N46+N66</f>
        <v>175380</v>
      </c>
      <c r="O86" s="10"/>
      <c r="P86" s="10"/>
      <c r="Q86" s="10"/>
      <c r="R86" s="10"/>
      <c r="S86" s="10"/>
      <c r="T86" s="10"/>
      <c r="U86" s="10"/>
      <c r="V86" s="10"/>
      <c r="W86" s="10"/>
      <c r="X86" s="10"/>
      <c r="Y86" s="10"/>
      <c r="Z86" s="10"/>
      <c r="AA86" s="10">
        <f>AA6+AA26+AA46+AA66</f>
        <v>182355</v>
      </c>
      <c r="AB86" s="10">
        <f t="shared" ref="AB86:AF86" si="50">AB6+AB26+AB46+AB66</f>
        <v>157140</v>
      </c>
      <c r="AC86" s="10">
        <f t="shared" si="50"/>
        <v>175380</v>
      </c>
      <c r="AD86" s="10">
        <f t="shared" si="50"/>
        <v>97858</v>
      </c>
      <c r="AE86" s="10">
        <f t="shared" si="50"/>
        <v>42128</v>
      </c>
      <c r="AF86" s="10">
        <f t="shared" si="50"/>
        <v>47600</v>
      </c>
      <c r="AG86" s="10">
        <f>SUM(AA86:AF86)</f>
        <v>702461</v>
      </c>
    </row>
  </sheetData>
  <mergeCells count="46">
    <mergeCell ref="A77:A78"/>
    <mergeCell ref="A79:A80"/>
    <mergeCell ref="A81:A82"/>
    <mergeCell ref="A83:A84"/>
    <mergeCell ref="A65:A66"/>
    <mergeCell ref="A67:A68"/>
    <mergeCell ref="A69:A70"/>
    <mergeCell ref="A71:A72"/>
    <mergeCell ref="A73:A74"/>
    <mergeCell ref="A75:A76"/>
    <mergeCell ref="A63:A64"/>
    <mergeCell ref="A41:A42"/>
    <mergeCell ref="A43:A44"/>
    <mergeCell ref="A45:A46"/>
    <mergeCell ref="A47:A48"/>
    <mergeCell ref="A49:A50"/>
    <mergeCell ref="A51:A52"/>
    <mergeCell ref="A53:A54"/>
    <mergeCell ref="A55:A56"/>
    <mergeCell ref="A57:A58"/>
    <mergeCell ref="A59:A60"/>
    <mergeCell ref="A61:A62"/>
    <mergeCell ref="A39:A40"/>
    <mergeCell ref="A17:A18"/>
    <mergeCell ref="A19:A20"/>
    <mergeCell ref="A21:A22"/>
    <mergeCell ref="A23:A24"/>
    <mergeCell ref="A25:A26"/>
    <mergeCell ref="A27:A28"/>
    <mergeCell ref="A29:A30"/>
    <mergeCell ref="A31:A32"/>
    <mergeCell ref="A33:A34"/>
    <mergeCell ref="A35:A36"/>
    <mergeCell ref="A37:A38"/>
    <mergeCell ref="S3:V3"/>
    <mergeCell ref="W3:Z3"/>
    <mergeCell ref="A15:A16"/>
    <mergeCell ref="C3:F3"/>
    <mergeCell ref="G3:J3"/>
    <mergeCell ref="K3:N3"/>
    <mergeCell ref="O3:R3"/>
    <mergeCell ref="A5:A6"/>
    <mergeCell ref="A7:A8"/>
    <mergeCell ref="A9:A10"/>
    <mergeCell ref="A11:A12"/>
    <mergeCell ref="A13:A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DQ33"/>
  <sheetViews>
    <sheetView zoomScale="80" zoomScaleNormal="80" workbookViewId="0">
      <selection activeCell="C36" sqref="C36"/>
    </sheetView>
  </sheetViews>
  <sheetFormatPr defaultColWidth="8.6640625" defaultRowHeight="14.4" x14ac:dyDescent="0.3"/>
  <cols>
    <col min="1" max="1" width="42" customWidth="1"/>
    <col min="2" max="2" width="9.44140625" customWidth="1"/>
    <col min="3" max="6" width="11.6640625" customWidth="1"/>
    <col min="7" max="7" width="11.6640625" style="150" customWidth="1"/>
    <col min="8" max="8" width="9.5546875" bestFit="1" customWidth="1"/>
  </cols>
  <sheetData>
    <row r="1" spans="1:8" x14ac:dyDescent="0.3">
      <c r="A1" t="s">
        <v>54</v>
      </c>
    </row>
    <row r="2" spans="1:8" x14ac:dyDescent="0.3">
      <c r="A2" s="100"/>
      <c r="B2" s="100"/>
    </row>
    <row r="3" spans="1:8" ht="15" thickBot="1" x14ac:dyDescent="0.35"/>
    <row r="4" spans="1:8" s="7" customFormat="1" ht="44.4" thickTop="1" thickBot="1" x14ac:dyDescent="0.35">
      <c r="A4" s="143"/>
      <c r="B4" s="212"/>
      <c r="C4" s="123" t="s">
        <v>55</v>
      </c>
      <c r="D4" s="123" t="s">
        <v>56</v>
      </c>
      <c r="E4" s="123" t="s">
        <v>57</v>
      </c>
      <c r="F4" s="123" t="s">
        <v>58</v>
      </c>
      <c r="G4" s="122" t="s">
        <v>12</v>
      </c>
      <c r="H4"/>
    </row>
    <row r="5" spans="1:8" ht="15" thickTop="1" x14ac:dyDescent="0.3">
      <c r="A5" s="287" t="s">
        <v>22</v>
      </c>
      <c r="B5" s="214" t="s">
        <v>2</v>
      </c>
      <c r="C5" s="243">
        <v>50.328314763919991</v>
      </c>
      <c r="D5" s="243">
        <v>31.2685370316728</v>
      </c>
      <c r="E5" s="243">
        <v>16.45219406391081</v>
      </c>
      <c r="F5" s="243">
        <v>1.9509541404963933</v>
      </c>
      <c r="G5" s="244">
        <v>100</v>
      </c>
      <c r="H5" s="144"/>
    </row>
    <row r="6" spans="1:8" x14ac:dyDescent="0.3">
      <c r="A6" s="287"/>
      <c r="B6" s="214" t="s">
        <v>3</v>
      </c>
      <c r="C6" s="255">
        <v>356176</v>
      </c>
      <c r="D6" s="255">
        <v>221289</v>
      </c>
      <c r="E6" s="255">
        <v>116433</v>
      </c>
      <c r="F6" s="255">
        <v>13807</v>
      </c>
      <c r="G6" s="246">
        <v>707705</v>
      </c>
      <c r="H6" s="144"/>
    </row>
    <row r="7" spans="1:8" x14ac:dyDescent="0.3">
      <c r="A7" s="285" t="s">
        <v>1</v>
      </c>
      <c r="B7" s="124" t="s">
        <v>2</v>
      </c>
      <c r="C7" s="170">
        <v>47.064953108718306</v>
      </c>
      <c r="D7" s="170">
        <v>18.166029871483154</v>
      </c>
      <c r="E7" s="170">
        <v>32.23341437999305</v>
      </c>
      <c r="F7" s="170">
        <v>2.5356026398054881</v>
      </c>
      <c r="G7" s="237">
        <v>100</v>
      </c>
      <c r="H7" s="144"/>
    </row>
    <row r="8" spans="1:8" x14ac:dyDescent="0.3">
      <c r="A8" s="285"/>
      <c r="B8" s="124" t="s">
        <v>3</v>
      </c>
      <c r="C8" s="247">
        <v>1355</v>
      </c>
      <c r="D8" s="247">
        <v>523</v>
      </c>
      <c r="E8" s="247">
        <v>928</v>
      </c>
      <c r="F8" s="247">
        <v>73</v>
      </c>
      <c r="G8" s="242">
        <v>2879</v>
      </c>
      <c r="H8" s="144"/>
    </row>
    <row r="9" spans="1:8" x14ac:dyDescent="0.3">
      <c r="A9" s="285" t="s">
        <v>4</v>
      </c>
      <c r="B9" s="124" t="s">
        <v>2</v>
      </c>
      <c r="C9" s="170">
        <v>61.002650292581805</v>
      </c>
      <c r="D9" s="170">
        <v>30.457372274265921</v>
      </c>
      <c r="E9" s="170">
        <v>7.4719882442467664</v>
      </c>
      <c r="F9" s="170">
        <v>1.0679891889055078</v>
      </c>
      <c r="G9" s="237">
        <v>100</v>
      </c>
      <c r="H9" s="144"/>
    </row>
    <row r="10" spans="1:8" x14ac:dyDescent="0.3">
      <c r="A10" s="285"/>
      <c r="B10" s="124" t="s">
        <v>3</v>
      </c>
      <c r="C10" s="247">
        <v>46495</v>
      </c>
      <c r="D10" s="247">
        <v>23214</v>
      </c>
      <c r="E10" s="247">
        <v>5695</v>
      </c>
      <c r="F10" s="247">
        <v>814</v>
      </c>
      <c r="G10" s="242">
        <v>76218</v>
      </c>
      <c r="H10" s="144"/>
    </row>
    <row r="11" spans="1:8" x14ac:dyDescent="0.3">
      <c r="A11" s="285" t="s">
        <v>5</v>
      </c>
      <c r="B11" s="124" t="s">
        <v>2</v>
      </c>
      <c r="C11" s="170">
        <v>44.253638933669777</v>
      </c>
      <c r="D11" s="170">
        <v>30.473587065722761</v>
      </c>
      <c r="E11" s="170">
        <v>21.399032732880073</v>
      </c>
      <c r="F11" s="170">
        <v>3.8737412677273895</v>
      </c>
      <c r="G11" s="237">
        <v>100</v>
      </c>
      <c r="H11" s="144"/>
    </row>
    <row r="12" spans="1:8" x14ac:dyDescent="0.3">
      <c r="A12" s="285"/>
      <c r="B12" s="124" t="s">
        <v>3</v>
      </c>
      <c r="C12" s="247">
        <v>18941</v>
      </c>
      <c r="D12" s="247">
        <v>13043</v>
      </c>
      <c r="E12" s="247">
        <v>9159</v>
      </c>
      <c r="F12" s="247">
        <v>1658</v>
      </c>
      <c r="G12" s="242">
        <v>42801</v>
      </c>
      <c r="H12" s="144"/>
    </row>
    <row r="13" spans="1:8" x14ac:dyDescent="0.3">
      <c r="A13" s="285" t="s">
        <v>6</v>
      </c>
      <c r="B13" s="124" t="s">
        <v>2</v>
      </c>
      <c r="C13" s="170">
        <v>47.295405371006744</v>
      </c>
      <c r="D13" s="170">
        <v>25.740104365533917</v>
      </c>
      <c r="E13" s="170">
        <v>23.314242077128675</v>
      </c>
      <c r="F13" s="170">
        <v>3.6502481863306602</v>
      </c>
      <c r="G13" s="237">
        <v>100</v>
      </c>
      <c r="H13" s="144"/>
    </row>
    <row r="14" spans="1:8" x14ac:dyDescent="0.3">
      <c r="A14" s="285"/>
      <c r="B14" s="124" t="s">
        <v>3</v>
      </c>
      <c r="C14" s="247">
        <v>18580</v>
      </c>
      <c r="D14" s="247">
        <v>10112</v>
      </c>
      <c r="E14" s="247">
        <v>9159</v>
      </c>
      <c r="F14" s="247">
        <v>1434</v>
      </c>
      <c r="G14" s="242">
        <v>39285</v>
      </c>
      <c r="H14" s="144"/>
    </row>
    <row r="15" spans="1:8" x14ac:dyDescent="0.3">
      <c r="A15" s="285" t="s">
        <v>7</v>
      </c>
      <c r="B15" s="124" t="s">
        <v>2</v>
      </c>
      <c r="C15" s="170">
        <v>36.536718041704439</v>
      </c>
      <c r="D15" s="170">
        <v>27.651858567543066</v>
      </c>
      <c r="E15" s="170">
        <v>29.827742520398914</v>
      </c>
      <c r="F15" s="170">
        <v>5.9836808703535809</v>
      </c>
      <c r="G15" s="237">
        <v>100</v>
      </c>
      <c r="H15" s="144"/>
    </row>
    <row r="16" spans="1:8" x14ac:dyDescent="0.3">
      <c r="A16" s="285"/>
      <c r="B16" s="124" t="s">
        <v>3</v>
      </c>
      <c r="C16" s="247">
        <v>403</v>
      </c>
      <c r="D16" s="247">
        <v>305</v>
      </c>
      <c r="E16" s="247">
        <v>329</v>
      </c>
      <c r="F16" s="247">
        <v>66</v>
      </c>
      <c r="G16" s="242">
        <v>1103</v>
      </c>
      <c r="H16" s="144"/>
    </row>
    <row r="17" spans="1:16345" x14ac:dyDescent="0.3">
      <c r="A17" s="285" t="s">
        <v>8</v>
      </c>
      <c r="B17" s="124" t="s">
        <v>2</v>
      </c>
      <c r="C17" s="170">
        <v>48.521343884786603</v>
      </c>
      <c r="D17" s="170">
        <v>32.118056262651358</v>
      </c>
      <c r="E17" s="170">
        <v>17.564056091590739</v>
      </c>
      <c r="F17" s="170">
        <v>1.7965437609712986</v>
      </c>
      <c r="G17" s="237">
        <v>100</v>
      </c>
      <c r="H17" s="144"/>
    </row>
    <row r="18" spans="1:16345" x14ac:dyDescent="0.3">
      <c r="A18" s="285"/>
      <c r="B18" s="124" t="s">
        <v>3</v>
      </c>
      <c r="C18" s="247">
        <v>238266</v>
      </c>
      <c r="D18" s="247">
        <v>157717</v>
      </c>
      <c r="E18" s="247">
        <v>86249</v>
      </c>
      <c r="F18" s="247">
        <v>8822</v>
      </c>
      <c r="G18" s="242">
        <v>491054</v>
      </c>
      <c r="H18" s="144"/>
    </row>
    <row r="19" spans="1:16345" x14ac:dyDescent="0.3">
      <c r="A19" s="285" t="s">
        <v>9</v>
      </c>
      <c r="B19" s="124" t="s">
        <v>2</v>
      </c>
      <c r="C19" s="170">
        <v>47.518552875695732</v>
      </c>
      <c r="D19" s="170">
        <v>31.539888682745826</v>
      </c>
      <c r="E19" s="170">
        <v>16.697588126159555</v>
      </c>
      <c r="F19" s="170">
        <v>4.2439703153988866</v>
      </c>
      <c r="G19" s="237">
        <v>100</v>
      </c>
      <c r="H19" s="144"/>
    </row>
    <row r="20" spans="1:16345" x14ac:dyDescent="0.3">
      <c r="A20" s="285"/>
      <c r="B20" s="124" t="s">
        <v>3</v>
      </c>
      <c r="C20" s="247">
        <v>4098</v>
      </c>
      <c r="D20" s="247">
        <v>2720</v>
      </c>
      <c r="E20" s="247">
        <v>1440</v>
      </c>
      <c r="F20" s="247">
        <v>366</v>
      </c>
      <c r="G20" s="242">
        <v>8624</v>
      </c>
      <c r="H20" s="144"/>
    </row>
    <row r="21" spans="1:16345" x14ac:dyDescent="0.3">
      <c r="A21" s="285" t="s">
        <v>10</v>
      </c>
      <c r="B21" s="124" t="s">
        <v>2</v>
      </c>
      <c r="C21" s="170">
        <v>54.276033431217527</v>
      </c>
      <c r="D21" s="170">
        <v>31.81838716964084</v>
      </c>
      <c r="E21" s="170">
        <v>11.538287779534674</v>
      </c>
      <c r="F21" s="170">
        <v>2.3672916196069571</v>
      </c>
      <c r="G21" s="237">
        <v>100</v>
      </c>
      <c r="H21" s="144"/>
    </row>
    <row r="22" spans="1:16345" x14ac:dyDescent="0.3">
      <c r="A22" s="285"/>
      <c r="B22" s="124" t="s">
        <v>3</v>
      </c>
      <c r="C22" s="247">
        <v>12014</v>
      </c>
      <c r="D22" s="247">
        <v>7043</v>
      </c>
      <c r="E22" s="247">
        <v>2554</v>
      </c>
      <c r="F22" s="247">
        <v>524</v>
      </c>
      <c r="G22" s="242">
        <v>22135</v>
      </c>
      <c r="H22" s="144"/>
    </row>
    <row r="23" spans="1:16345" x14ac:dyDescent="0.3">
      <c r="A23" s="285" t="s">
        <v>11</v>
      </c>
      <c r="B23" s="124" t="s">
        <v>2</v>
      </c>
      <c r="C23" s="170">
        <v>67.881047191392014</v>
      </c>
      <c r="D23" s="170">
        <v>28.009828009828009</v>
      </c>
      <c r="E23" s="170">
        <v>3.8973142421418285</v>
      </c>
      <c r="F23" s="170">
        <v>0.21181055663814286</v>
      </c>
      <c r="G23" s="237">
        <v>100</v>
      </c>
      <c r="H23" s="144"/>
    </row>
    <row r="24" spans="1:16345" ht="15" thickBot="1" x14ac:dyDescent="0.35">
      <c r="A24" s="286"/>
      <c r="B24" s="125" t="s">
        <v>3</v>
      </c>
      <c r="C24" s="239">
        <v>16024</v>
      </c>
      <c r="D24" s="239">
        <v>6612</v>
      </c>
      <c r="E24" s="239">
        <v>920</v>
      </c>
      <c r="F24" s="239">
        <v>50</v>
      </c>
      <c r="G24" s="238">
        <v>23606</v>
      </c>
      <c r="H24" s="144"/>
    </row>
    <row r="25" spans="1:16345" ht="15" thickTop="1" x14ac:dyDescent="0.3"/>
    <row r="26" spans="1:16345" x14ac:dyDescent="0.3">
      <c r="A26" t="s">
        <v>13</v>
      </c>
    </row>
    <row r="27" spans="1:16345" x14ac:dyDescent="0.3">
      <c r="A27" t="s">
        <v>59</v>
      </c>
    </row>
    <row r="28" spans="1:16345" x14ac:dyDescent="0.3">
      <c r="A28" s="186" t="s">
        <v>60</v>
      </c>
      <c r="B28" s="2"/>
      <c r="C28" s="2"/>
      <c r="D28" s="2"/>
      <c r="E28" s="2"/>
      <c r="F28" s="2"/>
      <c r="G28" s="224"/>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row>
    <row r="29" spans="1:16345" x14ac:dyDescent="0.3">
      <c r="A29" s="2" t="s">
        <v>61</v>
      </c>
      <c r="B29" s="2"/>
    </row>
    <row r="31" spans="1:16345" x14ac:dyDescent="0.3">
      <c r="A31" s="235"/>
    </row>
    <row r="32" spans="1:16345" x14ac:dyDescent="0.3">
      <c r="A32" s="235"/>
    </row>
    <row r="33" spans="1:1" x14ac:dyDescent="0.3">
      <c r="A33" s="234"/>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4"/>
  <sheetViews>
    <sheetView zoomScale="80" zoomScaleNormal="80" workbookViewId="0">
      <selection activeCell="D33" sqref="D33"/>
    </sheetView>
  </sheetViews>
  <sheetFormatPr defaultColWidth="9.33203125" defaultRowHeight="14.4" x14ac:dyDescent="0.3"/>
  <cols>
    <col min="1" max="1" width="36.44140625" customWidth="1"/>
    <col min="2" max="2" width="7" customWidth="1"/>
    <col min="3" max="6" width="11.6640625" customWidth="1"/>
  </cols>
  <sheetData>
    <row r="1" spans="1:6" x14ac:dyDescent="0.3">
      <c r="A1" s="178" t="s">
        <v>62</v>
      </c>
    </row>
    <row r="2" spans="1:6" x14ac:dyDescent="0.3">
      <c r="A2" s="100"/>
    </row>
    <row r="4" spans="1:6" ht="46.5" customHeight="1" thickTop="1" thickBot="1" x14ac:dyDescent="0.35">
      <c r="A4" s="146"/>
      <c r="B4" s="146"/>
      <c r="C4" s="107" t="s">
        <v>55</v>
      </c>
      <c r="D4" s="102" t="s">
        <v>56</v>
      </c>
      <c r="E4" s="102" t="s">
        <v>57</v>
      </c>
      <c r="F4" s="102" t="s">
        <v>58</v>
      </c>
    </row>
    <row r="5" spans="1:6" ht="15" thickTop="1" x14ac:dyDescent="0.3">
      <c r="A5" s="285" t="s">
        <v>1</v>
      </c>
      <c r="B5" s="147" t="s">
        <v>2</v>
      </c>
      <c r="C5" s="170">
        <v>0.38042989982480568</v>
      </c>
      <c r="D5" s="170">
        <v>0.23634252041448062</v>
      </c>
      <c r="E5" s="170">
        <v>0.79702489843944591</v>
      </c>
      <c r="F5" s="170">
        <v>0.52871731730281746</v>
      </c>
    </row>
    <row r="6" spans="1:6" x14ac:dyDescent="0.3">
      <c r="A6" s="285"/>
      <c r="B6" s="124" t="s">
        <v>3</v>
      </c>
      <c r="C6" s="247">
        <v>1355</v>
      </c>
      <c r="D6" s="247">
        <v>523</v>
      </c>
      <c r="E6" s="247">
        <v>928</v>
      </c>
      <c r="F6" s="247">
        <v>73</v>
      </c>
    </row>
    <row r="7" spans="1:6" x14ac:dyDescent="0.3">
      <c r="A7" s="285" t="s">
        <v>4</v>
      </c>
      <c r="B7" s="124" t="s">
        <v>2</v>
      </c>
      <c r="C7" s="170">
        <v>13.053939625353758</v>
      </c>
      <c r="D7" s="170">
        <v>10.490354242641974</v>
      </c>
      <c r="E7" s="170">
        <v>4.8912249963498322</v>
      </c>
      <c r="F7" s="170">
        <v>5.8955602230752513</v>
      </c>
    </row>
    <row r="8" spans="1:6" x14ac:dyDescent="0.3">
      <c r="A8" s="285"/>
      <c r="B8" s="124" t="s">
        <v>3</v>
      </c>
      <c r="C8" s="247">
        <v>46495</v>
      </c>
      <c r="D8" s="247">
        <v>23214</v>
      </c>
      <c r="E8" s="247">
        <v>5695</v>
      </c>
      <c r="F8" s="247">
        <v>814</v>
      </c>
    </row>
    <row r="9" spans="1:6" x14ac:dyDescent="0.3">
      <c r="A9" s="285" t="s">
        <v>5</v>
      </c>
      <c r="B9" s="124" t="s">
        <v>2</v>
      </c>
      <c r="C9" s="170">
        <v>5.3178765554108081</v>
      </c>
      <c r="D9" s="170">
        <v>5.8941022825355081</v>
      </c>
      <c r="E9" s="170">
        <v>7.86632655690397</v>
      </c>
      <c r="F9" s="170">
        <v>12.00840153545303</v>
      </c>
    </row>
    <row r="10" spans="1:6" x14ac:dyDescent="0.3">
      <c r="A10" s="285"/>
      <c r="B10" s="124" t="s">
        <v>3</v>
      </c>
      <c r="C10" s="247">
        <v>18941</v>
      </c>
      <c r="D10" s="247">
        <v>13043</v>
      </c>
      <c r="E10" s="247">
        <v>9159</v>
      </c>
      <c r="F10" s="247">
        <v>1658</v>
      </c>
    </row>
    <row r="11" spans="1:6" x14ac:dyDescent="0.3">
      <c r="A11" s="285" t="s">
        <v>6</v>
      </c>
      <c r="B11" s="124" t="s">
        <v>2</v>
      </c>
      <c r="C11" s="170">
        <v>5.2165221688154171</v>
      </c>
      <c r="D11" s="170">
        <v>4.5695899931763444</v>
      </c>
      <c r="E11" s="170">
        <v>7.86632655690397</v>
      </c>
      <c r="F11" s="170">
        <v>10.386036068660824</v>
      </c>
    </row>
    <row r="12" spans="1:6" x14ac:dyDescent="0.3">
      <c r="A12" s="285"/>
      <c r="B12" s="124" t="s">
        <v>3</v>
      </c>
      <c r="C12" s="247">
        <v>18580</v>
      </c>
      <c r="D12" s="247">
        <v>10112</v>
      </c>
      <c r="E12" s="247">
        <v>9159</v>
      </c>
      <c r="F12" s="247">
        <v>1434</v>
      </c>
    </row>
    <row r="13" spans="1:6" x14ac:dyDescent="0.3">
      <c r="A13" s="285" t="s">
        <v>7</v>
      </c>
      <c r="B13" s="124" t="s">
        <v>2</v>
      </c>
      <c r="C13" s="170">
        <v>0.11314630968959168</v>
      </c>
      <c r="D13" s="170">
        <v>0.13782881209639883</v>
      </c>
      <c r="E13" s="170">
        <v>0.28256593920967421</v>
      </c>
      <c r="F13" s="170">
        <v>0.47801839646556094</v>
      </c>
    </row>
    <row r="14" spans="1:6" x14ac:dyDescent="0.3">
      <c r="A14" s="285"/>
      <c r="B14" s="124" t="s">
        <v>3</v>
      </c>
      <c r="C14" s="247">
        <v>403</v>
      </c>
      <c r="D14" s="247">
        <v>305</v>
      </c>
      <c r="E14" s="247">
        <v>329</v>
      </c>
      <c r="F14" s="247">
        <v>66</v>
      </c>
    </row>
    <row r="15" spans="1:6" x14ac:dyDescent="0.3">
      <c r="A15" s="285" t="s">
        <v>8</v>
      </c>
      <c r="B15" s="124" t="s">
        <v>2</v>
      </c>
      <c r="C15" s="170">
        <v>66.895579713400124</v>
      </c>
      <c r="D15" s="170">
        <v>71.271956581664696</v>
      </c>
      <c r="E15" s="170">
        <v>74.076078087827341</v>
      </c>
      <c r="F15" s="170">
        <v>63.895125660896646</v>
      </c>
    </row>
    <row r="16" spans="1:6" x14ac:dyDescent="0.3">
      <c r="A16" s="285"/>
      <c r="B16" s="124" t="s">
        <v>3</v>
      </c>
      <c r="C16" s="247">
        <v>238266</v>
      </c>
      <c r="D16" s="247">
        <v>157717</v>
      </c>
      <c r="E16" s="247">
        <v>86249</v>
      </c>
      <c r="F16" s="247">
        <v>8822</v>
      </c>
    </row>
    <row r="17" spans="1:6" x14ac:dyDescent="0.3">
      <c r="A17" s="285" t="s">
        <v>9</v>
      </c>
      <c r="B17" s="124" t="s">
        <v>2</v>
      </c>
      <c r="C17" s="170">
        <v>1.1505547819055748</v>
      </c>
      <c r="D17" s="170">
        <v>1.2291618652531306</v>
      </c>
      <c r="E17" s="170">
        <v>1.2367627734405193</v>
      </c>
      <c r="F17" s="170">
        <v>2.6508292894908378</v>
      </c>
    </row>
    <row r="18" spans="1:6" x14ac:dyDescent="0.3">
      <c r="A18" s="285"/>
      <c r="B18" s="124" t="s">
        <v>3</v>
      </c>
      <c r="C18" s="247">
        <v>4098</v>
      </c>
      <c r="D18" s="247">
        <v>2720</v>
      </c>
      <c r="E18" s="247">
        <v>1440</v>
      </c>
      <c r="F18" s="247">
        <v>366</v>
      </c>
    </row>
    <row r="19" spans="1:6" x14ac:dyDescent="0.3">
      <c r="A19" s="285" t="s">
        <v>10</v>
      </c>
      <c r="B19" s="124" t="s">
        <v>2</v>
      </c>
      <c r="C19" s="170">
        <v>3.3730515250887203</v>
      </c>
      <c r="D19" s="170">
        <v>3.1827158150653672</v>
      </c>
      <c r="E19" s="170">
        <v>2.193536196782699</v>
      </c>
      <c r="F19" s="170">
        <v>3.7951763598174835</v>
      </c>
    </row>
    <row r="20" spans="1:6" x14ac:dyDescent="0.3">
      <c r="A20" s="285"/>
      <c r="B20" s="124" t="s">
        <v>3</v>
      </c>
      <c r="C20" s="247">
        <v>12014</v>
      </c>
      <c r="D20" s="247">
        <v>7043</v>
      </c>
      <c r="E20" s="247">
        <v>2554</v>
      </c>
      <c r="F20" s="247">
        <v>524</v>
      </c>
    </row>
    <row r="21" spans="1:6" x14ac:dyDescent="0.3">
      <c r="A21" s="285" t="s">
        <v>11</v>
      </c>
      <c r="B21" s="124" t="s">
        <v>2</v>
      </c>
      <c r="C21" s="170">
        <v>4.4988994205112078</v>
      </c>
      <c r="D21" s="170">
        <v>2.9879478871520955</v>
      </c>
      <c r="E21" s="170">
        <v>0.79015399414255405</v>
      </c>
      <c r="F21" s="170">
        <v>0.36213514883754616</v>
      </c>
    </row>
    <row r="22" spans="1:6" ht="15" thickBot="1" x14ac:dyDescent="0.35">
      <c r="A22" s="286"/>
      <c r="B22" s="125" t="s">
        <v>3</v>
      </c>
      <c r="C22" s="239">
        <v>16024</v>
      </c>
      <c r="D22" s="239">
        <v>6612</v>
      </c>
      <c r="E22" s="239">
        <v>920</v>
      </c>
      <c r="F22" s="239">
        <v>50</v>
      </c>
    </row>
    <row r="23" spans="1:6" ht="15" thickTop="1" x14ac:dyDescent="0.3">
      <c r="A23" s="287" t="s">
        <v>12</v>
      </c>
      <c r="B23" s="214" t="s">
        <v>2</v>
      </c>
      <c r="C23" s="170">
        <v>100</v>
      </c>
      <c r="D23" s="170">
        <v>100</v>
      </c>
      <c r="E23" s="170">
        <v>100</v>
      </c>
      <c r="F23" s="170">
        <v>100</v>
      </c>
    </row>
    <row r="24" spans="1:6" ht="15" thickBot="1" x14ac:dyDescent="0.35">
      <c r="A24" s="288"/>
      <c r="B24" s="209" t="s">
        <v>3</v>
      </c>
      <c r="C24" s="239">
        <v>356176</v>
      </c>
      <c r="D24" s="239">
        <v>221289</v>
      </c>
      <c r="E24" s="239">
        <v>116433</v>
      </c>
      <c r="F24" s="239">
        <v>13807</v>
      </c>
    </row>
    <row r="25" spans="1:6" ht="15" thickTop="1" x14ac:dyDescent="0.3"/>
    <row r="26" spans="1:6" x14ac:dyDescent="0.3">
      <c r="A26" t="s">
        <v>13</v>
      </c>
    </row>
    <row r="27" spans="1:6" x14ac:dyDescent="0.3">
      <c r="A27" t="s">
        <v>59</v>
      </c>
    </row>
    <row r="28" spans="1:6" x14ac:dyDescent="0.3">
      <c r="A28" s="186" t="s">
        <v>60</v>
      </c>
      <c r="B28" s="2"/>
      <c r="C28" s="2"/>
      <c r="D28" s="2"/>
      <c r="E28" s="2"/>
    </row>
    <row r="29" spans="1:6" x14ac:dyDescent="0.3">
      <c r="A29" s="2" t="s">
        <v>61</v>
      </c>
      <c r="B29" s="2"/>
    </row>
    <row r="31" spans="1:6" x14ac:dyDescent="0.3">
      <c r="A31" s="235"/>
      <c r="C31" s="97"/>
      <c r="D31" s="97"/>
      <c r="E31" s="97"/>
      <c r="F31" s="97"/>
    </row>
    <row r="32" spans="1:6" x14ac:dyDescent="0.3">
      <c r="A32" s="235"/>
      <c r="C32" s="10"/>
      <c r="D32" s="10"/>
      <c r="E32" s="10"/>
      <c r="F32" s="10"/>
    </row>
    <row r="33" spans="1:7" x14ac:dyDescent="0.3">
      <c r="A33" s="234"/>
      <c r="C33" s="99"/>
      <c r="D33" s="99"/>
      <c r="E33" s="99"/>
      <c r="F33" s="99"/>
      <c r="G33" s="99"/>
    </row>
    <row r="34" spans="1:7" x14ac:dyDescent="0.3">
      <c r="C34" s="10"/>
      <c r="D34" s="10"/>
      <c r="E34" s="10"/>
      <c r="F34" s="10"/>
      <c r="G34" s="10"/>
    </row>
  </sheetData>
  <mergeCells count="10">
    <mergeCell ref="A5:A6"/>
    <mergeCell ref="A7:A8"/>
    <mergeCell ref="A9:A10"/>
    <mergeCell ref="A11:A12"/>
    <mergeCell ref="A13:A14"/>
    <mergeCell ref="A15:A16"/>
    <mergeCell ref="A17:A18"/>
    <mergeCell ref="A19:A20"/>
    <mergeCell ref="A21:A22"/>
    <mergeCell ref="A23:A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2"/>
  <sheetViews>
    <sheetView zoomScale="80" zoomScaleNormal="80" workbookViewId="0">
      <selection activeCell="J10" sqref="J10"/>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150</v>
      </c>
    </row>
    <row r="2" spans="1:11" x14ac:dyDescent="0.3">
      <c r="B2" s="186"/>
      <c r="C2" s="187"/>
      <c r="D2" s="187"/>
      <c r="E2" s="187"/>
    </row>
    <row r="3" spans="1:11" ht="15" thickBot="1" x14ac:dyDescent="0.35"/>
    <row r="4" spans="1:11" ht="15" thickTop="1" x14ac:dyDescent="0.3">
      <c r="A4" s="188"/>
      <c r="B4" s="188"/>
      <c r="C4" s="295" t="s">
        <v>63</v>
      </c>
      <c r="D4" s="296"/>
      <c r="E4" s="296"/>
      <c r="F4" s="296"/>
      <c r="G4" s="296"/>
      <c r="H4" s="296"/>
    </row>
    <row r="5" spans="1:11" ht="43.8" thickBot="1" x14ac:dyDescent="0.35">
      <c r="A5" s="189"/>
      <c r="B5" s="190"/>
      <c r="C5" s="191" t="s">
        <v>64</v>
      </c>
      <c r="D5" s="192" t="s">
        <v>28</v>
      </c>
      <c r="E5" s="192" t="s">
        <v>65</v>
      </c>
      <c r="F5" s="192" t="s">
        <v>20</v>
      </c>
      <c r="G5" s="192" t="s">
        <v>21</v>
      </c>
      <c r="H5" s="192" t="s">
        <v>66</v>
      </c>
    </row>
    <row r="6" spans="1:11" ht="15" thickTop="1" x14ac:dyDescent="0.3">
      <c r="A6" s="311" t="s">
        <v>22</v>
      </c>
      <c r="B6" s="193" t="s">
        <v>2</v>
      </c>
      <c r="C6" s="312">
        <v>32.573642412880282</v>
      </c>
      <c r="D6" s="312">
        <v>24.072882051447099</v>
      </c>
      <c r="E6" s="312">
        <v>26.31293097205571</v>
      </c>
      <c r="F6" s="312">
        <v>14.544225678491829</v>
      </c>
      <c r="G6" s="312">
        <v>2.4963188851250777</v>
      </c>
      <c r="H6" s="312">
        <v>100</v>
      </c>
      <c r="J6" s="97"/>
      <c r="K6" s="215"/>
    </row>
    <row r="7" spans="1:11" x14ac:dyDescent="0.3">
      <c r="A7" s="311"/>
      <c r="B7" s="194" t="s">
        <v>3</v>
      </c>
      <c r="C7" s="255">
        <v>80967</v>
      </c>
      <c r="D7" s="255">
        <v>59837</v>
      </c>
      <c r="E7" s="255">
        <v>65405</v>
      </c>
      <c r="F7" s="255">
        <v>36152</v>
      </c>
      <c r="G7" s="255">
        <v>6205</v>
      </c>
      <c r="H7" s="255">
        <v>248566</v>
      </c>
      <c r="I7" s="195"/>
      <c r="J7" s="10"/>
      <c r="K7" s="215"/>
    </row>
    <row r="8" spans="1:11" x14ac:dyDescent="0.3">
      <c r="A8" s="313" t="s">
        <v>1</v>
      </c>
      <c r="B8" s="196" t="s">
        <v>2</v>
      </c>
      <c r="C8" s="314">
        <v>28.398791540785499</v>
      </c>
      <c r="D8" s="314">
        <v>27.643504531722051</v>
      </c>
      <c r="E8" s="314">
        <v>25.981873111782477</v>
      </c>
      <c r="F8" s="314">
        <v>15.105740181268882</v>
      </c>
      <c r="G8" s="314">
        <v>2.8700906344410875</v>
      </c>
      <c r="H8" s="314">
        <v>100</v>
      </c>
      <c r="J8" s="97"/>
      <c r="K8" s="215"/>
    </row>
    <row r="9" spans="1:11" x14ac:dyDescent="0.3">
      <c r="A9" s="313"/>
      <c r="B9" s="196" t="s">
        <v>3</v>
      </c>
      <c r="C9" s="247">
        <v>188</v>
      </c>
      <c r="D9" s="247">
        <v>183</v>
      </c>
      <c r="E9" s="247">
        <v>172</v>
      </c>
      <c r="F9" s="247">
        <v>100</v>
      </c>
      <c r="G9" s="247">
        <v>19</v>
      </c>
      <c r="H9" s="247">
        <v>662</v>
      </c>
      <c r="J9" s="10"/>
      <c r="K9" s="215"/>
    </row>
    <row r="10" spans="1:11" x14ac:dyDescent="0.3">
      <c r="A10" s="313" t="s">
        <v>4</v>
      </c>
      <c r="B10" s="196" t="s">
        <v>2</v>
      </c>
      <c r="C10" s="314">
        <v>33.698164703261199</v>
      </c>
      <c r="D10" s="314">
        <v>27.387417495195919</v>
      </c>
      <c r="E10" s="314">
        <v>28.512546300164317</v>
      </c>
      <c r="F10" s="314">
        <v>8.78937254574317</v>
      </c>
      <c r="G10" s="314">
        <v>1.6124989556353913</v>
      </c>
      <c r="H10" s="314">
        <v>100</v>
      </c>
      <c r="J10" s="97"/>
      <c r="K10" s="215"/>
    </row>
    <row r="11" spans="1:11" x14ac:dyDescent="0.3">
      <c r="A11" s="313"/>
      <c r="B11" s="196" t="s">
        <v>3</v>
      </c>
      <c r="C11" s="247">
        <v>12100</v>
      </c>
      <c r="D11" s="247">
        <v>9834</v>
      </c>
      <c r="E11" s="247">
        <v>10238</v>
      </c>
      <c r="F11" s="247">
        <v>3156</v>
      </c>
      <c r="G11" s="247">
        <v>579</v>
      </c>
      <c r="H11" s="247">
        <v>35907</v>
      </c>
      <c r="J11" s="10"/>
      <c r="K11" s="215"/>
    </row>
    <row r="12" spans="1:11" x14ac:dyDescent="0.3">
      <c r="A12" s="313" t="s">
        <v>5</v>
      </c>
      <c r="B12" s="196" t="s">
        <v>2</v>
      </c>
      <c r="C12" s="314">
        <v>23.047883965825552</v>
      </c>
      <c r="D12" s="314">
        <v>25.521557719054243</v>
      </c>
      <c r="E12" s="314">
        <v>34.273792966421617</v>
      </c>
      <c r="F12" s="314">
        <v>14.007550168885357</v>
      </c>
      <c r="G12" s="314">
        <v>3.1492151798132326</v>
      </c>
      <c r="H12" s="314">
        <v>100</v>
      </c>
      <c r="J12" s="97"/>
      <c r="K12" s="215"/>
    </row>
    <row r="13" spans="1:11" x14ac:dyDescent="0.3">
      <c r="A13" s="313"/>
      <c r="B13" s="196" t="s">
        <v>3</v>
      </c>
      <c r="C13" s="247">
        <v>2320</v>
      </c>
      <c r="D13" s="247">
        <v>2569</v>
      </c>
      <c r="E13" s="247">
        <v>3450</v>
      </c>
      <c r="F13" s="247">
        <v>1410</v>
      </c>
      <c r="G13" s="247">
        <v>317</v>
      </c>
      <c r="H13" s="247">
        <v>10066</v>
      </c>
      <c r="J13" s="10"/>
      <c r="K13" s="215"/>
    </row>
    <row r="14" spans="1:11" x14ac:dyDescent="0.3">
      <c r="A14" s="313" t="s">
        <v>6</v>
      </c>
      <c r="B14" s="196" t="s">
        <v>2</v>
      </c>
      <c r="C14" s="314">
        <v>25.443879546343375</v>
      </c>
      <c r="D14" s="314">
        <v>25.342197888150174</v>
      </c>
      <c r="E14" s="314">
        <v>28.298787641767696</v>
      </c>
      <c r="F14" s="314">
        <v>18.717246773562767</v>
      </c>
      <c r="G14" s="314">
        <v>2.1978881501759875</v>
      </c>
      <c r="H14" s="314">
        <v>100</v>
      </c>
      <c r="J14" s="97"/>
      <c r="K14" s="215"/>
    </row>
    <row r="15" spans="1:11" x14ac:dyDescent="0.3">
      <c r="A15" s="313"/>
      <c r="B15" s="196" t="s">
        <v>3</v>
      </c>
      <c r="C15" s="247">
        <v>3253</v>
      </c>
      <c r="D15" s="247">
        <v>3240</v>
      </c>
      <c r="E15" s="247">
        <v>3618</v>
      </c>
      <c r="F15" s="247">
        <v>2393</v>
      </c>
      <c r="G15" s="247">
        <v>281</v>
      </c>
      <c r="H15" s="247">
        <v>12785</v>
      </c>
      <c r="J15" s="10"/>
      <c r="K15" s="215"/>
    </row>
    <row r="16" spans="1:11" x14ac:dyDescent="0.3">
      <c r="A16" s="313" t="s">
        <v>7</v>
      </c>
      <c r="B16" s="196" t="s">
        <v>2</v>
      </c>
      <c r="C16" s="314">
        <v>20.444444444444446</v>
      </c>
      <c r="D16" s="314">
        <v>32.888888888888893</v>
      </c>
      <c r="E16" s="314">
        <v>29.777777777777775</v>
      </c>
      <c r="F16" s="314">
        <v>14.222222222222221</v>
      </c>
      <c r="G16" s="314">
        <v>2.666666666666667</v>
      </c>
      <c r="H16" s="314">
        <v>100</v>
      </c>
      <c r="J16" s="97"/>
      <c r="K16" s="215"/>
    </row>
    <row r="17" spans="1:11" x14ac:dyDescent="0.3">
      <c r="A17" s="313"/>
      <c r="B17" s="196" t="s">
        <v>3</v>
      </c>
      <c r="C17" s="247">
        <v>46</v>
      </c>
      <c r="D17" s="247">
        <v>74</v>
      </c>
      <c r="E17" s="247">
        <v>67</v>
      </c>
      <c r="F17" s="247">
        <v>32</v>
      </c>
      <c r="G17" s="247">
        <v>6</v>
      </c>
      <c r="H17" s="247">
        <v>225</v>
      </c>
      <c r="J17" s="10"/>
      <c r="K17" s="215"/>
    </row>
    <row r="18" spans="1:11" x14ac:dyDescent="0.3">
      <c r="A18" s="313" t="s">
        <v>8</v>
      </c>
      <c r="B18" s="196" t="s">
        <v>2</v>
      </c>
      <c r="C18" s="314">
        <v>36.546040845575064</v>
      </c>
      <c r="D18" s="314">
        <v>24.357347163096879</v>
      </c>
      <c r="E18" s="314">
        <v>21.910013420862455</v>
      </c>
      <c r="F18" s="314">
        <v>15.016791260042876</v>
      </c>
      <c r="G18" s="314">
        <v>2.1698073104227267</v>
      </c>
      <c r="H18" s="314">
        <v>100</v>
      </c>
      <c r="J18" s="97"/>
      <c r="K18" s="215"/>
    </row>
    <row r="19" spans="1:11" x14ac:dyDescent="0.3">
      <c r="A19" s="313"/>
      <c r="B19" s="196" t="s">
        <v>3</v>
      </c>
      <c r="C19" s="247">
        <v>60180</v>
      </c>
      <c r="D19" s="247">
        <v>40109</v>
      </c>
      <c r="E19" s="247">
        <v>36079</v>
      </c>
      <c r="F19" s="247">
        <v>24728</v>
      </c>
      <c r="G19" s="247">
        <v>3573</v>
      </c>
      <c r="H19" s="247">
        <v>164669</v>
      </c>
      <c r="J19" s="10"/>
      <c r="K19" s="215"/>
    </row>
    <row r="20" spans="1:11" x14ac:dyDescent="0.3">
      <c r="A20" s="313" t="s">
        <v>9</v>
      </c>
      <c r="B20" s="196" t="s">
        <v>2</v>
      </c>
      <c r="C20" s="314">
        <v>18.121252498334446</v>
      </c>
      <c r="D20" s="314">
        <v>23.717521652231845</v>
      </c>
      <c r="E20" s="314">
        <v>38.807461692205194</v>
      </c>
      <c r="F20" s="314">
        <v>16.855429713524316</v>
      </c>
      <c r="G20" s="314">
        <v>2.4983344437041972</v>
      </c>
      <c r="H20" s="314">
        <v>100</v>
      </c>
      <c r="J20" s="97"/>
      <c r="K20" s="215"/>
    </row>
    <row r="21" spans="1:11" x14ac:dyDescent="0.3">
      <c r="A21" s="313"/>
      <c r="B21" s="196" t="s">
        <v>3</v>
      </c>
      <c r="C21" s="247">
        <v>544</v>
      </c>
      <c r="D21" s="247">
        <v>712</v>
      </c>
      <c r="E21" s="247">
        <v>1165</v>
      </c>
      <c r="F21" s="247">
        <v>506</v>
      </c>
      <c r="G21" s="247">
        <v>75</v>
      </c>
      <c r="H21" s="247">
        <v>3002</v>
      </c>
      <c r="J21" s="10"/>
      <c r="K21" s="215"/>
    </row>
    <row r="22" spans="1:11" x14ac:dyDescent="0.3">
      <c r="A22" s="313" t="s">
        <v>10</v>
      </c>
      <c r="B22" s="196" t="s">
        <v>2</v>
      </c>
      <c r="C22" s="314">
        <v>18.267734044918836</v>
      </c>
      <c r="D22" s="314">
        <v>22.125861685568157</v>
      </c>
      <c r="E22" s="314">
        <v>36.813431176339783</v>
      </c>
      <c r="F22" s="314">
        <v>20.002223704692017</v>
      </c>
      <c r="G22" s="314">
        <v>2.7907493884812098</v>
      </c>
      <c r="H22" s="314">
        <v>100</v>
      </c>
      <c r="J22" s="97"/>
      <c r="K22" s="215"/>
    </row>
    <row r="23" spans="1:11" x14ac:dyDescent="0.3">
      <c r="A23" s="313"/>
      <c r="B23" s="196" t="s">
        <v>3</v>
      </c>
      <c r="C23" s="247">
        <v>1643</v>
      </c>
      <c r="D23" s="247">
        <v>1990</v>
      </c>
      <c r="E23" s="247">
        <v>3311</v>
      </c>
      <c r="F23" s="247">
        <v>1799</v>
      </c>
      <c r="G23" s="247">
        <v>251</v>
      </c>
      <c r="H23" s="247">
        <v>8994</v>
      </c>
      <c r="J23" s="10"/>
      <c r="K23" s="215"/>
    </row>
    <row r="24" spans="1:11" x14ac:dyDescent="0.3">
      <c r="A24" s="313" t="s">
        <v>11</v>
      </c>
      <c r="B24" s="196" t="s">
        <v>2</v>
      </c>
      <c r="C24" s="314">
        <v>5.6543733681462145</v>
      </c>
      <c r="D24" s="314">
        <v>9.1873368146214087</v>
      </c>
      <c r="E24" s="314">
        <v>59.603459530026115</v>
      </c>
      <c r="F24" s="314">
        <v>16.546997389033944</v>
      </c>
      <c r="G24" s="314">
        <v>9.0078328981723246</v>
      </c>
      <c r="H24" s="314">
        <v>100</v>
      </c>
      <c r="J24" s="97"/>
      <c r="K24" s="215"/>
    </row>
    <row r="25" spans="1:11" ht="15" thickBot="1" x14ac:dyDescent="0.35">
      <c r="A25" s="315"/>
      <c r="B25" s="316" t="s">
        <v>3</v>
      </c>
      <c r="C25" s="317">
        <v>693</v>
      </c>
      <c r="D25" s="317">
        <v>1126</v>
      </c>
      <c r="E25" s="317">
        <v>7305</v>
      </c>
      <c r="F25" s="317">
        <v>2028</v>
      </c>
      <c r="G25" s="317">
        <v>1104</v>
      </c>
      <c r="H25" s="317">
        <v>12256</v>
      </c>
      <c r="J25" s="10"/>
      <c r="K25" s="215"/>
    </row>
    <row r="26" spans="1:11" x14ac:dyDescent="0.3">
      <c r="K26" s="215"/>
    </row>
    <row r="27" spans="1:11" x14ac:dyDescent="0.3">
      <c r="A27" s="178" t="s">
        <v>13</v>
      </c>
      <c r="G27" s="183"/>
      <c r="K27" s="215"/>
    </row>
    <row r="28" spans="1:11" x14ac:dyDescent="0.3">
      <c r="A28" s="186" t="s">
        <v>23</v>
      </c>
      <c r="J28" s="97"/>
      <c r="K28" s="215"/>
    </row>
    <row r="29" spans="1:11" x14ac:dyDescent="0.3">
      <c r="A29" s="277" t="s">
        <v>73</v>
      </c>
      <c r="J29" s="10"/>
      <c r="K29" s="215"/>
    </row>
    <row r="30" spans="1:11" x14ac:dyDescent="0.3">
      <c r="C30" s="184"/>
      <c r="D30" s="184"/>
      <c r="E30" s="184"/>
      <c r="J30" s="97"/>
      <c r="K30" s="215"/>
    </row>
    <row r="31" spans="1:11" x14ac:dyDescent="0.3">
      <c r="B31" s="186"/>
      <c r="C31" s="187"/>
      <c r="D31" s="187"/>
      <c r="E31" s="187"/>
      <c r="J31" s="10"/>
      <c r="K31" s="215"/>
    </row>
    <row r="32" spans="1:11" x14ac:dyDescent="0.3">
      <c r="B32" s="186"/>
      <c r="C32" s="187"/>
      <c r="D32" s="187"/>
      <c r="E32" s="187"/>
      <c r="J32" s="97"/>
      <c r="K32" s="215"/>
    </row>
    <row r="33" spans="2:11" x14ac:dyDescent="0.3">
      <c r="B33" s="186"/>
      <c r="C33" s="195"/>
      <c r="D33" s="195"/>
      <c r="E33" s="195"/>
      <c r="J33" s="10"/>
      <c r="K33" s="215"/>
    </row>
    <row r="34" spans="2:11" x14ac:dyDescent="0.3">
      <c r="B34" s="199"/>
      <c r="C34" s="195"/>
      <c r="D34" s="195"/>
      <c r="E34" s="195"/>
      <c r="J34" s="97"/>
      <c r="K34" s="215"/>
    </row>
    <row r="35" spans="2:11" x14ac:dyDescent="0.3">
      <c r="J35" s="10"/>
      <c r="K35" s="215"/>
    </row>
    <row r="36" spans="2:11" x14ac:dyDescent="0.3">
      <c r="J36" s="97"/>
      <c r="K36" s="215"/>
    </row>
    <row r="37" spans="2:11" x14ac:dyDescent="0.3">
      <c r="J37" s="10"/>
      <c r="K37" s="215"/>
    </row>
    <row r="38" spans="2:11" x14ac:dyDescent="0.3">
      <c r="J38" s="97"/>
      <c r="K38" s="215"/>
    </row>
    <row r="39" spans="2:11" x14ac:dyDescent="0.3">
      <c r="J39" s="10"/>
      <c r="K39" s="215"/>
    </row>
    <row r="40" spans="2:11" x14ac:dyDescent="0.3">
      <c r="J40" s="97"/>
      <c r="K40" s="215"/>
    </row>
    <row r="41" spans="2:11" x14ac:dyDescent="0.3">
      <c r="J41" s="10"/>
      <c r="K41" s="215"/>
    </row>
    <row r="42" spans="2:11" x14ac:dyDescent="0.3">
      <c r="J42" s="97"/>
      <c r="K42" s="215"/>
    </row>
    <row r="43" spans="2:11" x14ac:dyDescent="0.3">
      <c r="J43" s="10"/>
      <c r="K43" s="215"/>
    </row>
    <row r="44" spans="2:11" x14ac:dyDescent="0.3">
      <c r="J44" s="97"/>
      <c r="K44" s="215"/>
    </row>
    <row r="45" spans="2:11" x14ac:dyDescent="0.3">
      <c r="J45" s="10"/>
      <c r="K45" s="215"/>
    </row>
    <row r="46" spans="2:11" x14ac:dyDescent="0.3">
      <c r="J46" s="97"/>
      <c r="K46" s="215"/>
    </row>
    <row r="47" spans="2:11" x14ac:dyDescent="0.3">
      <c r="J47" s="10"/>
      <c r="K47" s="215"/>
    </row>
    <row r="48" spans="2:11" x14ac:dyDescent="0.3">
      <c r="K48" s="215"/>
    </row>
    <row r="49" spans="10:11" x14ac:dyDescent="0.3">
      <c r="K49" s="215"/>
    </row>
    <row r="50" spans="10:11" x14ac:dyDescent="0.3">
      <c r="K50" s="215"/>
    </row>
    <row r="51" spans="10:11" x14ac:dyDescent="0.3">
      <c r="J51" s="97"/>
      <c r="K51" s="215"/>
    </row>
    <row r="52" spans="10:11" x14ac:dyDescent="0.3">
      <c r="J52" s="10"/>
      <c r="K52" s="215"/>
    </row>
    <row r="53" spans="10:11" x14ac:dyDescent="0.3">
      <c r="J53" s="97"/>
      <c r="K53" s="215"/>
    </row>
    <row r="54" spans="10:11" x14ac:dyDescent="0.3">
      <c r="J54" s="10"/>
      <c r="K54" s="215"/>
    </row>
    <row r="55" spans="10:11" x14ac:dyDescent="0.3">
      <c r="J55" s="97"/>
      <c r="K55" s="215"/>
    </row>
    <row r="56" spans="10:11" x14ac:dyDescent="0.3">
      <c r="J56" s="10"/>
      <c r="K56" s="215"/>
    </row>
    <row r="57" spans="10:11" x14ac:dyDescent="0.3">
      <c r="J57" s="97"/>
      <c r="K57" s="215"/>
    </row>
    <row r="58" spans="10:11" x14ac:dyDescent="0.3">
      <c r="J58" s="10"/>
      <c r="K58" s="215"/>
    </row>
    <row r="59" spans="10:11" x14ac:dyDescent="0.3">
      <c r="J59" s="97"/>
      <c r="K59" s="215"/>
    </row>
    <row r="60" spans="10:11" x14ac:dyDescent="0.3">
      <c r="J60" s="10"/>
      <c r="K60" s="215"/>
    </row>
    <row r="61" spans="10:11" x14ac:dyDescent="0.3">
      <c r="J61" s="97"/>
      <c r="K61" s="215"/>
    </row>
    <row r="62" spans="10:11" x14ac:dyDescent="0.3">
      <c r="J62" s="10"/>
      <c r="K62" s="215"/>
    </row>
    <row r="63" spans="10:11" x14ac:dyDescent="0.3">
      <c r="J63" s="97"/>
      <c r="K63" s="215"/>
    </row>
    <row r="64" spans="10:11" x14ac:dyDescent="0.3">
      <c r="J64" s="10"/>
      <c r="K64" s="215"/>
    </row>
    <row r="65" spans="10:11" x14ac:dyDescent="0.3">
      <c r="J65" s="97"/>
      <c r="K65" s="215"/>
    </row>
    <row r="66" spans="10:11" x14ac:dyDescent="0.3">
      <c r="J66" s="10"/>
      <c r="K66" s="215"/>
    </row>
    <row r="67" spans="10:11" x14ac:dyDescent="0.3">
      <c r="J67" s="97"/>
      <c r="K67" s="215"/>
    </row>
    <row r="68" spans="10:11" x14ac:dyDescent="0.3">
      <c r="J68" s="10"/>
      <c r="K68" s="215"/>
    </row>
    <row r="69" spans="10:11" x14ac:dyDescent="0.3">
      <c r="J69" s="97"/>
      <c r="K69" s="215"/>
    </row>
    <row r="70" spans="10:11" x14ac:dyDescent="0.3">
      <c r="J70" s="10"/>
      <c r="K70" s="215"/>
    </row>
    <row r="71" spans="10:11" x14ac:dyDescent="0.3">
      <c r="K71" s="215"/>
    </row>
    <row r="72" spans="10:11" x14ac:dyDescent="0.3">
      <c r="K72" s="215"/>
    </row>
    <row r="73" spans="10:11" x14ac:dyDescent="0.3">
      <c r="K73" s="215"/>
    </row>
    <row r="74" spans="10:11" x14ac:dyDescent="0.3">
      <c r="J74" s="97"/>
      <c r="K74" s="215"/>
    </row>
    <row r="75" spans="10:11" x14ac:dyDescent="0.3">
      <c r="J75" s="10"/>
      <c r="K75" s="215"/>
    </row>
    <row r="76" spans="10:11" x14ac:dyDescent="0.3">
      <c r="J76" s="97"/>
      <c r="K76" s="215"/>
    </row>
    <row r="77" spans="10:11" x14ac:dyDescent="0.3">
      <c r="J77" s="10"/>
      <c r="K77" s="215"/>
    </row>
    <row r="78" spans="10:11" x14ac:dyDescent="0.3">
      <c r="J78" s="97"/>
      <c r="K78" s="215"/>
    </row>
    <row r="79" spans="10:11" x14ac:dyDescent="0.3">
      <c r="J79" s="10"/>
      <c r="K79" s="215"/>
    </row>
    <row r="80" spans="10:11" x14ac:dyDescent="0.3">
      <c r="J80" s="97"/>
      <c r="K80" s="215"/>
    </row>
    <row r="81" spans="10:11" x14ac:dyDescent="0.3">
      <c r="J81" s="10"/>
      <c r="K81" s="215"/>
    </row>
    <row r="82" spans="10:11" x14ac:dyDescent="0.3">
      <c r="J82" s="97"/>
      <c r="K82" s="215"/>
    </row>
    <row r="83" spans="10:11" x14ac:dyDescent="0.3">
      <c r="J83" s="10"/>
      <c r="K83" s="215"/>
    </row>
    <row r="84" spans="10:11" x14ac:dyDescent="0.3">
      <c r="J84" s="97"/>
      <c r="K84" s="215"/>
    </row>
    <row r="85" spans="10:11" x14ac:dyDescent="0.3">
      <c r="J85" s="10"/>
      <c r="K85" s="215"/>
    </row>
    <row r="86" spans="10:11" x14ac:dyDescent="0.3">
      <c r="J86" s="97"/>
      <c r="K86" s="215"/>
    </row>
    <row r="87" spans="10:11" x14ac:dyDescent="0.3">
      <c r="J87" s="10"/>
      <c r="K87" s="215"/>
    </row>
    <row r="88" spans="10:11" x14ac:dyDescent="0.3">
      <c r="J88" s="97"/>
      <c r="K88" s="215"/>
    </row>
    <row r="89" spans="10:11" x14ac:dyDescent="0.3">
      <c r="J89" s="10"/>
      <c r="K89" s="215"/>
    </row>
    <row r="90" spans="10:11" x14ac:dyDescent="0.3">
      <c r="J90" s="97"/>
      <c r="K90" s="215"/>
    </row>
    <row r="91" spans="10:11" x14ac:dyDescent="0.3">
      <c r="J91" s="10"/>
      <c r="K91" s="215"/>
    </row>
    <row r="92" spans="10:11" x14ac:dyDescent="0.3">
      <c r="J92" s="97"/>
      <c r="K92" s="215"/>
    </row>
    <row r="93" spans="10:11" x14ac:dyDescent="0.3">
      <c r="J93" s="10"/>
      <c r="K93" s="215"/>
    </row>
    <row r="94" spans="10:11" x14ac:dyDescent="0.3">
      <c r="K94" s="215"/>
    </row>
    <row r="95" spans="10:11" x14ac:dyDescent="0.3">
      <c r="K95" s="215"/>
    </row>
    <row r="96" spans="10:11" x14ac:dyDescent="0.3">
      <c r="K96" s="215"/>
    </row>
    <row r="97" spans="10:11" x14ac:dyDescent="0.3">
      <c r="J97" s="97"/>
      <c r="K97" s="215"/>
    </row>
    <row r="98" spans="10:11" x14ac:dyDescent="0.3">
      <c r="J98" s="10"/>
      <c r="K98" s="215"/>
    </row>
    <row r="99" spans="10:11" x14ac:dyDescent="0.3">
      <c r="J99" s="97"/>
      <c r="K99" s="215"/>
    </row>
    <row r="100" spans="10:11" x14ac:dyDescent="0.3">
      <c r="J100" s="10"/>
      <c r="K100" s="215"/>
    </row>
    <row r="101" spans="10:11" x14ac:dyDescent="0.3">
      <c r="J101" s="97"/>
      <c r="K101" s="215"/>
    </row>
    <row r="102" spans="10:11" x14ac:dyDescent="0.3">
      <c r="J102" s="10"/>
      <c r="K102" s="215"/>
    </row>
    <row r="103" spans="10:11" x14ac:dyDescent="0.3">
      <c r="J103" s="97"/>
      <c r="K103" s="215"/>
    </row>
    <row r="104" spans="10:11" x14ac:dyDescent="0.3">
      <c r="J104" s="10"/>
      <c r="K104" s="215"/>
    </row>
    <row r="105" spans="10:11" x14ac:dyDescent="0.3">
      <c r="J105" s="97"/>
      <c r="K105" s="215"/>
    </row>
    <row r="106" spans="10:11" x14ac:dyDescent="0.3">
      <c r="J106" s="10"/>
      <c r="K106" s="215"/>
    </row>
    <row r="107" spans="10:11" x14ac:dyDescent="0.3">
      <c r="J107" s="97"/>
      <c r="K107" s="215"/>
    </row>
    <row r="108" spans="10:11" x14ac:dyDescent="0.3">
      <c r="J108" s="10"/>
      <c r="K108" s="215"/>
    </row>
    <row r="109" spans="10:11" x14ac:dyDescent="0.3">
      <c r="J109" s="97"/>
      <c r="K109" s="215"/>
    </row>
    <row r="110" spans="10:11" x14ac:dyDescent="0.3">
      <c r="J110" s="10"/>
      <c r="K110" s="215"/>
    </row>
    <row r="111" spans="10:11" x14ac:dyDescent="0.3">
      <c r="J111" s="97"/>
      <c r="K111" s="215"/>
    </row>
    <row r="112" spans="10:11" x14ac:dyDescent="0.3">
      <c r="J112" s="10"/>
      <c r="K112" s="215"/>
    </row>
    <row r="113" spans="10:11" x14ac:dyDescent="0.3">
      <c r="J113" s="97"/>
      <c r="K113" s="215"/>
    </row>
    <row r="114" spans="10:11" x14ac:dyDescent="0.3">
      <c r="J114" s="10"/>
      <c r="K114" s="215"/>
    </row>
    <row r="115" spans="10:11" x14ac:dyDescent="0.3">
      <c r="J115" s="97"/>
      <c r="K115" s="215"/>
    </row>
    <row r="116" spans="10:11" x14ac:dyDescent="0.3">
      <c r="J116" s="10"/>
      <c r="K116" s="215"/>
    </row>
    <row r="117" spans="10:11" x14ac:dyDescent="0.3">
      <c r="K117" s="215"/>
    </row>
    <row r="118" spans="10:11" x14ac:dyDescent="0.3">
      <c r="K118" s="215"/>
    </row>
    <row r="119" spans="10:11" x14ac:dyDescent="0.3">
      <c r="K119" s="215"/>
    </row>
    <row r="120" spans="10:11" x14ac:dyDescent="0.3">
      <c r="J120" s="97"/>
      <c r="K120" s="215"/>
    </row>
    <row r="121" spans="10:11" x14ac:dyDescent="0.3">
      <c r="J121" s="10"/>
      <c r="K121" s="215"/>
    </row>
    <row r="122" spans="10:11" x14ac:dyDescent="0.3">
      <c r="J122" s="97"/>
      <c r="K122" s="215"/>
    </row>
    <row r="123" spans="10:11" x14ac:dyDescent="0.3">
      <c r="J123" s="10"/>
      <c r="K123" s="215"/>
    </row>
    <row r="124" spans="10:11" x14ac:dyDescent="0.3">
      <c r="J124" s="97"/>
      <c r="K124" s="215"/>
    </row>
    <row r="125" spans="10:11" x14ac:dyDescent="0.3">
      <c r="J125" s="10"/>
      <c r="K125" s="215"/>
    </row>
    <row r="126" spans="10:11" x14ac:dyDescent="0.3">
      <c r="J126" s="97"/>
      <c r="K126" s="215"/>
    </row>
    <row r="127" spans="10:11" x14ac:dyDescent="0.3">
      <c r="J127" s="10"/>
      <c r="K127" s="215"/>
    </row>
    <row r="128" spans="10:11" x14ac:dyDescent="0.3">
      <c r="J128" s="97"/>
      <c r="K128" s="215"/>
    </row>
    <row r="129" spans="10:11" x14ac:dyDescent="0.3">
      <c r="J129" s="10"/>
      <c r="K129" s="215"/>
    </row>
    <row r="130" spans="10:11" x14ac:dyDescent="0.3">
      <c r="J130" s="97"/>
      <c r="K130" s="215"/>
    </row>
    <row r="131" spans="10:11" x14ac:dyDescent="0.3">
      <c r="J131" s="10"/>
      <c r="K131" s="215"/>
    </row>
    <row r="132" spans="10:11" x14ac:dyDescent="0.3">
      <c r="J132" s="97"/>
      <c r="K132" s="215"/>
    </row>
    <row r="133" spans="10:11" x14ac:dyDescent="0.3">
      <c r="J133" s="10"/>
      <c r="K133" s="215"/>
    </row>
    <row r="134" spans="10:11" x14ac:dyDescent="0.3">
      <c r="J134" s="97"/>
      <c r="K134" s="215"/>
    </row>
    <row r="135" spans="10:11" x14ac:dyDescent="0.3">
      <c r="J135" s="10"/>
      <c r="K135" s="215"/>
    </row>
    <row r="136" spans="10:11" x14ac:dyDescent="0.3">
      <c r="J136" s="97"/>
      <c r="K136" s="215"/>
    </row>
    <row r="137" spans="10:11" x14ac:dyDescent="0.3">
      <c r="J137" s="10"/>
      <c r="K137" s="215"/>
    </row>
    <row r="138" spans="10:11" x14ac:dyDescent="0.3">
      <c r="J138" s="97"/>
      <c r="K138" s="215"/>
    </row>
    <row r="139" spans="10:11" x14ac:dyDescent="0.3">
      <c r="J139" s="10"/>
      <c r="K139" s="215"/>
    </row>
    <row r="140" spans="10:11" x14ac:dyDescent="0.3">
      <c r="K140" s="215"/>
    </row>
    <row r="141" spans="10:11" x14ac:dyDescent="0.3">
      <c r="K141" s="215"/>
    </row>
    <row r="142" spans="10:11" x14ac:dyDescent="0.3">
      <c r="K142" s="215"/>
    </row>
    <row r="143" spans="10:11" x14ac:dyDescent="0.3">
      <c r="J143" s="97"/>
      <c r="K143" s="215"/>
    </row>
    <row r="144" spans="10:11" x14ac:dyDescent="0.3">
      <c r="J144" s="10"/>
      <c r="K144" s="215"/>
    </row>
    <row r="145" spans="10:11" x14ac:dyDescent="0.3">
      <c r="J145" s="97"/>
      <c r="K145" s="215"/>
    </row>
    <row r="146" spans="10:11" x14ac:dyDescent="0.3">
      <c r="J146" s="10"/>
      <c r="K146" s="215"/>
    </row>
    <row r="147" spans="10:11" x14ac:dyDescent="0.3">
      <c r="J147" s="97"/>
      <c r="K147" s="215"/>
    </row>
    <row r="148" spans="10:11" x14ac:dyDescent="0.3">
      <c r="J148" s="10"/>
      <c r="K148" s="215"/>
    </row>
    <row r="149" spans="10:11" x14ac:dyDescent="0.3">
      <c r="J149" s="97"/>
      <c r="K149" s="215"/>
    </row>
    <row r="150" spans="10:11" x14ac:dyDescent="0.3">
      <c r="J150" s="10"/>
      <c r="K150" s="215"/>
    </row>
    <row r="151" spans="10:11" x14ac:dyDescent="0.3">
      <c r="J151" s="97"/>
      <c r="K151" s="215"/>
    </row>
    <row r="152" spans="10:11" x14ac:dyDescent="0.3">
      <c r="J152" s="10"/>
      <c r="K152" s="215"/>
    </row>
    <row r="153" spans="10:11" x14ac:dyDescent="0.3">
      <c r="J153" s="97"/>
      <c r="K153" s="215"/>
    </row>
    <row r="154" spans="10:11" x14ac:dyDescent="0.3">
      <c r="J154" s="10"/>
      <c r="K154" s="215"/>
    </row>
    <row r="155" spans="10:11" x14ac:dyDescent="0.3">
      <c r="J155" s="97"/>
      <c r="K155" s="215"/>
    </row>
    <row r="156" spans="10:11" x14ac:dyDescent="0.3">
      <c r="J156" s="10"/>
      <c r="K156" s="215"/>
    </row>
    <row r="157" spans="10:11" x14ac:dyDescent="0.3">
      <c r="J157" s="97"/>
      <c r="K157" s="215"/>
    </row>
    <row r="158" spans="10:11" x14ac:dyDescent="0.3">
      <c r="J158" s="10"/>
      <c r="K158" s="215"/>
    </row>
    <row r="159" spans="10:11" x14ac:dyDescent="0.3">
      <c r="J159" s="97"/>
      <c r="K159" s="215"/>
    </row>
    <row r="160" spans="10:11" x14ac:dyDescent="0.3">
      <c r="J160" s="10"/>
      <c r="K160" s="215"/>
    </row>
    <row r="161" spans="10:11" x14ac:dyDescent="0.3">
      <c r="J161" s="97"/>
      <c r="K161" s="215"/>
    </row>
    <row r="162" spans="10:11" x14ac:dyDescent="0.3">
      <c r="J162" s="10"/>
      <c r="K162" s="215"/>
    </row>
  </sheetData>
  <mergeCells count="11">
    <mergeCell ref="C4:H4"/>
    <mergeCell ref="A18:A19"/>
    <mergeCell ref="A20:A21"/>
    <mergeCell ref="A22:A23"/>
    <mergeCell ref="A24:A25"/>
    <mergeCell ref="A6:A7"/>
    <mergeCell ref="A8:A9"/>
    <mergeCell ref="A10:A11"/>
    <mergeCell ref="A12:A13"/>
    <mergeCell ref="A14:A15"/>
    <mergeCell ref="A16:A17"/>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029E-FD3D-49BA-ACB8-4725A9E29052}">
  <dimension ref="A1:K34"/>
  <sheetViews>
    <sheetView zoomScale="80" zoomScaleNormal="80" workbookViewId="0">
      <selection activeCell="M23" sqref="M23"/>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149</v>
      </c>
    </row>
    <row r="2" spans="1:11" x14ac:dyDescent="0.3">
      <c r="B2" s="186"/>
      <c r="C2" s="187"/>
      <c r="D2" s="187"/>
      <c r="E2" s="187"/>
    </row>
    <row r="4" spans="1:11" x14ac:dyDescent="0.3">
      <c r="A4" s="318"/>
      <c r="B4" s="318"/>
      <c r="C4" s="319" t="s">
        <v>67</v>
      </c>
      <c r="D4" s="320"/>
      <c r="E4" s="320"/>
      <c r="F4" s="320"/>
      <c r="G4" s="320"/>
      <c r="H4" s="320"/>
      <c r="K4" s="215"/>
    </row>
    <row r="5" spans="1:11" ht="43.8" thickBot="1" x14ac:dyDescent="0.35">
      <c r="A5" s="189"/>
      <c r="B5" s="190"/>
      <c r="C5" s="197" t="s">
        <v>64</v>
      </c>
      <c r="D5" s="198" t="s">
        <v>28</v>
      </c>
      <c r="E5" s="198" t="s">
        <v>65</v>
      </c>
      <c r="F5" s="198" t="s">
        <v>20</v>
      </c>
      <c r="G5" s="198" t="s">
        <v>21</v>
      </c>
      <c r="H5" s="192" t="s">
        <v>12</v>
      </c>
      <c r="K5" s="215"/>
    </row>
    <row r="6" spans="1:11" ht="15" thickTop="1" x14ac:dyDescent="0.3">
      <c r="A6" s="311" t="s">
        <v>22</v>
      </c>
      <c r="B6" s="193" t="s">
        <v>2</v>
      </c>
      <c r="C6" s="312">
        <v>26.342805354378708</v>
      </c>
      <c r="D6" s="312">
        <v>27.55868883488527</v>
      </c>
      <c r="E6" s="312">
        <v>26.050062959665709</v>
      </c>
      <c r="F6" s="312">
        <v>18.548639349390054</v>
      </c>
      <c r="G6" s="312">
        <v>1.4998035016802611</v>
      </c>
      <c r="H6" s="312">
        <v>100</v>
      </c>
      <c r="J6" s="97"/>
      <c r="K6" s="215"/>
    </row>
    <row r="7" spans="1:11" x14ac:dyDescent="0.3">
      <c r="A7" s="311"/>
      <c r="B7" s="194" t="s">
        <v>3</v>
      </c>
      <c r="C7" s="255">
        <v>32845</v>
      </c>
      <c r="D7" s="255">
        <v>34361</v>
      </c>
      <c r="E7" s="255">
        <v>32480</v>
      </c>
      <c r="F7" s="255">
        <v>23127</v>
      </c>
      <c r="G7" s="255">
        <v>1870</v>
      </c>
      <c r="H7" s="255">
        <v>124683</v>
      </c>
      <c r="J7" s="10"/>
      <c r="K7" s="215"/>
    </row>
    <row r="8" spans="1:11" x14ac:dyDescent="0.3">
      <c r="A8" s="313" t="s">
        <v>1</v>
      </c>
      <c r="B8" s="196" t="s">
        <v>2</v>
      </c>
      <c r="C8" s="314">
        <v>22.66355140186916</v>
      </c>
      <c r="D8" s="314">
        <v>27.803738317757009</v>
      </c>
      <c r="E8" s="314">
        <v>28.738317757009348</v>
      </c>
      <c r="F8" s="314">
        <v>19.626168224299064</v>
      </c>
      <c r="G8" s="314">
        <v>1.1682242990654206</v>
      </c>
      <c r="H8" s="314">
        <v>100</v>
      </c>
      <c r="J8" s="97"/>
      <c r="K8" s="215"/>
    </row>
    <row r="9" spans="1:11" x14ac:dyDescent="0.3">
      <c r="A9" s="313"/>
      <c r="B9" s="196" t="s">
        <v>3</v>
      </c>
      <c r="C9" s="247">
        <v>97</v>
      </c>
      <c r="D9" s="247">
        <v>119</v>
      </c>
      <c r="E9" s="247">
        <v>123</v>
      </c>
      <c r="F9" s="247">
        <v>84</v>
      </c>
      <c r="G9" s="247">
        <v>5</v>
      </c>
      <c r="H9" s="247">
        <v>428</v>
      </c>
      <c r="J9" s="10"/>
      <c r="K9" s="215"/>
    </row>
    <row r="10" spans="1:11" x14ac:dyDescent="0.3">
      <c r="A10" s="313" t="s">
        <v>4</v>
      </c>
      <c r="B10" s="196" t="s">
        <v>2</v>
      </c>
      <c r="C10" s="314">
        <v>32.622601279317699</v>
      </c>
      <c r="D10" s="314">
        <v>31.646711497457762</v>
      </c>
      <c r="E10" s="314">
        <v>25.955387895686403</v>
      </c>
      <c r="F10" s="314">
        <v>8.9962276529440715</v>
      </c>
      <c r="G10" s="314">
        <v>0.77907167459406268</v>
      </c>
      <c r="H10" s="314">
        <v>100</v>
      </c>
      <c r="J10" s="97"/>
      <c r="K10" s="215"/>
    </row>
    <row r="11" spans="1:11" x14ac:dyDescent="0.3">
      <c r="A11" s="313"/>
      <c r="B11" s="196" t="s">
        <v>3</v>
      </c>
      <c r="C11" s="247">
        <v>3978</v>
      </c>
      <c r="D11" s="247">
        <v>3859</v>
      </c>
      <c r="E11" s="247">
        <v>3165</v>
      </c>
      <c r="F11" s="247">
        <v>1097</v>
      </c>
      <c r="G11" s="247">
        <v>95</v>
      </c>
      <c r="H11" s="247">
        <v>12194</v>
      </c>
      <c r="J11" s="10"/>
      <c r="K11" s="215"/>
    </row>
    <row r="12" spans="1:11" x14ac:dyDescent="0.3">
      <c r="A12" s="313" t="s">
        <v>5</v>
      </c>
      <c r="B12" s="196" t="s">
        <v>2</v>
      </c>
      <c r="C12" s="314">
        <v>18.947497848272469</v>
      </c>
      <c r="D12" s="314">
        <v>28.193778433542359</v>
      </c>
      <c r="E12" s="314">
        <v>30.247141276281813</v>
      </c>
      <c r="F12" s="314">
        <v>19.107340464773145</v>
      </c>
      <c r="G12" s="314">
        <v>3.5042419771302105</v>
      </c>
      <c r="H12" s="314">
        <v>100</v>
      </c>
      <c r="J12" s="97"/>
      <c r="K12" s="215"/>
    </row>
    <row r="13" spans="1:11" x14ac:dyDescent="0.3">
      <c r="A13" s="313"/>
      <c r="B13" s="196" t="s">
        <v>3</v>
      </c>
      <c r="C13" s="247">
        <v>1541</v>
      </c>
      <c r="D13" s="247">
        <v>2293</v>
      </c>
      <c r="E13" s="247">
        <v>2460</v>
      </c>
      <c r="F13" s="247">
        <v>1554</v>
      </c>
      <c r="G13" s="247">
        <v>285</v>
      </c>
      <c r="H13" s="247">
        <v>8133</v>
      </c>
      <c r="J13" s="10"/>
      <c r="K13" s="215"/>
    </row>
    <row r="14" spans="1:11" x14ac:dyDescent="0.3">
      <c r="A14" s="313" t="s">
        <v>6</v>
      </c>
      <c r="B14" s="196" t="s">
        <v>2</v>
      </c>
      <c r="C14" s="314">
        <v>20.388802488335926</v>
      </c>
      <c r="D14" s="314">
        <v>26.283048211508554</v>
      </c>
      <c r="E14" s="314">
        <v>27.651632970451011</v>
      </c>
      <c r="F14" s="314">
        <v>24.230171073094866</v>
      </c>
      <c r="G14" s="314">
        <v>1.4463452566096424</v>
      </c>
      <c r="H14" s="314">
        <v>100</v>
      </c>
      <c r="J14" s="97"/>
      <c r="K14" s="215"/>
    </row>
    <row r="15" spans="1:11" x14ac:dyDescent="0.3">
      <c r="A15" s="313"/>
      <c r="B15" s="196" t="s">
        <v>3</v>
      </c>
      <c r="C15" s="247">
        <v>1311</v>
      </c>
      <c r="D15" s="247">
        <v>1690</v>
      </c>
      <c r="E15" s="247">
        <v>1778</v>
      </c>
      <c r="F15" s="247">
        <v>1558</v>
      </c>
      <c r="G15" s="247">
        <v>93</v>
      </c>
      <c r="H15" s="247">
        <v>6430</v>
      </c>
      <c r="J15" s="10"/>
      <c r="K15" s="215"/>
    </row>
    <row r="16" spans="1:11" x14ac:dyDescent="0.3">
      <c r="A16" s="313" t="s">
        <v>7</v>
      </c>
      <c r="B16" s="196" t="s">
        <v>2</v>
      </c>
      <c r="C16" s="314">
        <v>34.814814814814817</v>
      </c>
      <c r="D16" s="314">
        <v>25.925925925925924</v>
      </c>
      <c r="E16" s="314">
        <v>23.703703703703706</v>
      </c>
      <c r="F16" s="314">
        <v>14.814814814814813</v>
      </c>
      <c r="G16" s="314">
        <v>0.74074074074074081</v>
      </c>
      <c r="H16" s="314">
        <v>100</v>
      </c>
      <c r="J16" s="97"/>
      <c r="K16" s="215"/>
    </row>
    <row r="17" spans="1:11" x14ac:dyDescent="0.3">
      <c r="A17" s="313"/>
      <c r="B17" s="196" t="s">
        <v>3</v>
      </c>
      <c r="C17" s="247">
        <v>47</v>
      </c>
      <c r="D17" s="247">
        <v>35</v>
      </c>
      <c r="E17" s="247">
        <v>32</v>
      </c>
      <c r="F17" s="247">
        <v>20</v>
      </c>
      <c r="G17" s="247">
        <v>1</v>
      </c>
      <c r="H17" s="247">
        <v>135</v>
      </c>
      <c r="J17" s="10"/>
      <c r="K17" s="215"/>
    </row>
    <row r="18" spans="1:11" x14ac:dyDescent="0.3">
      <c r="A18" s="313" t="s">
        <v>8</v>
      </c>
      <c r="B18" s="196" t="s">
        <v>2</v>
      </c>
      <c r="C18" s="314">
        <v>28.04633293193417</v>
      </c>
      <c r="D18" s="314">
        <v>27.695395378175352</v>
      </c>
      <c r="E18" s="314">
        <v>23.133207179310741</v>
      </c>
      <c r="F18" s="314">
        <v>19.73507655255462</v>
      </c>
      <c r="G18" s="314">
        <v>1.3899879580251162</v>
      </c>
      <c r="H18" s="314">
        <v>100</v>
      </c>
      <c r="J18" s="97"/>
      <c r="K18" s="215"/>
    </row>
    <row r="19" spans="1:11" x14ac:dyDescent="0.3">
      <c r="A19" s="313"/>
      <c r="B19" s="196" t="s">
        <v>3</v>
      </c>
      <c r="C19" s="247">
        <v>24455</v>
      </c>
      <c r="D19" s="247">
        <v>24149</v>
      </c>
      <c r="E19" s="247">
        <v>20171</v>
      </c>
      <c r="F19" s="247">
        <v>17208</v>
      </c>
      <c r="G19" s="247">
        <v>1212</v>
      </c>
      <c r="H19" s="247">
        <v>87195</v>
      </c>
      <c r="J19" s="10"/>
      <c r="K19" s="215"/>
    </row>
    <row r="20" spans="1:11" x14ac:dyDescent="0.3">
      <c r="A20" s="313" t="s">
        <v>9</v>
      </c>
      <c r="B20" s="196" t="s">
        <v>2</v>
      </c>
      <c r="C20" s="314">
        <v>18.43191196698762</v>
      </c>
      <c r="D20" s="314">
        <v>25.447042640990368</v>
      </c>
      <c r="E20" s="314">
        <v>29.711141678129298</v>
      </c>
      <c r="F20" s="314">
        <v>23.658872077028885</v>
      </c>
      <c r="G20" s="314">
        <v>2.7510316368638237</v>
      </c>
      <c r="H20" s="314">
        <v>100</v>
      </c>
      <c r="J20" s="97"/>
      <c r="K20" s="215"/>
    </row>
    <row r="21" spans="1:11" x14ac:dyDescent="0.3">
      <c r="A21" s="313"/>
      <c r="B21" s="196" t="s">
        <v>3</v>
      </c>
      <c r="C21" s="247">
        <v>268</v>
      </c>
      <c r="D21" s="247">
        <v>370</v>
      </c>
      <c r="E21" s="247">
        <v>432</v>
      </c>
      <c r="F21" s="247">
        <v>344</v>
      </c>
      <c r="G21" s="247">
        <v>40</v>
      </c>
      <c r="H21" s="247">
        <v>1454</v>
      </c>
      <c r="J21" s="10"/>
      <c r="K21" s="215"/>
    </row>
    <row r="22" spans="1:11" x14ac:dyDescent="0.3">
      <c r="A22" s="313" t="s">
        <v>10</v>
      </c>
      <c r="B22" s="196" t="s">
        <v>2</v>
      </c>
      <c r="C22" s="314">
        <v>17.749244712990937</v>
      </c>
      <c r="D22" s="314">
        <v>24.597180261832829</v>
      </c>
      <c r="E22" s="314">
        <v>37.713997985901308</v>
      </c>
      <c r="F22" s="314">
        <v>18.076535750251761</v>
      </c>
      <c r="G22" s="314">
        <v>1.863041289023162</v>
      </c>
      <c r="H22" s="314">
        <v>100</v>
      </c>
      <c r="J22" s="97"/>
      <c r="K22" s="215"/>
    </row>
    <row r="23" spans="1:11" x14ac:dyDescent="0.3">
      <c r="A23" s="313"/>
      <c r="B23" s="196" t="s">
        <v>3</v>
      </c>
      <c r="C23" s="247">
        <v>705</v>
      </c>
      <c r="D23" s="247">
        <v>977</v>
      </c>
      <c r="E23" s="247">
        <v>1498</v>
      </c>
      <c r="F23" s="247">
        <v>718</v>
      </c>
      <c r="G23" s="247">
        <v>74</v>
      </c>
      <c r="H23" s="247">
        <v>3972</v>
      </c>
      <c r="J23" s="10"/>
      <c r="K23" s="215"/>
    </row>
    <row r="24" spans="1:11" x14ac:dyDescent="0.3">
      <c r="A24" s="313" t="s">
        <v>11</v>
      </c>
      <c r="B24" s="196" t="s">
        <v>2</v>
      </c>
      <c r="C24" s="314">
        <v>9.3420497680303658</v>
      </c>
      <c r="D24" s="314">
        <v>18.325601012231125</v>
      </c>
      <c r="E24" s="314">
        <v>59.489666807254324</v>
      </c>
      <c r="F24" s="314">
        <v>11.471952762547447</v>
      </c>
      <c r="G24" s="314">
        <v>1.3707296499367356</v>
      </c>
      <c r="H24" s="314">
        <v>100</v>
      </c>
      <c r="J24" s="97"/>
      <c r="K24" s="215"/>
    </row>
    <row r="25" spans="1:11" ht="15" thickBot="1" x14ac:dyDescent="0.35">
      <c r="A25" s="315"/>
      <c r="B25" s="316" t="s">
        <v>3</v>
      </c>
      <c r="C25" s="317">
        <v>443</v>
      </c>
      <c r="D25" s="317">
        <v>869</v>
      </c>
      <c r="E25" s="317">
        <v>2821</v>
      </c>
      <c r="F25" s="317">
        <v>544</v>
      </c>
      <c r="G25" s="317">
        <v>65</v>
      </c>
      <c r="H25" s="317">
        <v>4742</v>
      </c>
      <c r="J25" s="10"/>
      <c r="K25" s="215"/>
    </row>
    <row r="27" spans="1:11" x14ac:dyDescent="0.3">
      <c r="A27" s="178" t="s">
        <v>13</v>
      </c>
      <c r="G27" s="183"/>
    </row>
    <row r="28" spans="1:11" x14ac:dyDescent="0.3">
      <c r="A28" s="186" t="s">
        <v>23</v>
      </c>
    </row>
    <row r="29" spans="1:11" x14ac:dyDescent="0.3">
      <c r="A29" s="277" t="s">
        <v>73</v>
      </c>
    </row>
    <row r="30" spans="1:11" x14ac:dyDescent="0.3">
      <c r="C30" s="184"/>
      <c r="D30" s="184"/>
      <c r="E30" s="184"/>
    </row>
    <row r="31" spans="1:11" x14ac:dyDescent="0.3">
      <c r="B31" s="186"/>
      <c r="C31" s="187"/>
      <c r="D31" s="187"/>
      <c r="E31" s="187"/>
    </row>
    <row r="32" spans="1:11" x14ac:dyDescent="0.3">
      <c r="B32" s="186"/>
      <c r="C32" s="187"/>
      <c r="D32" s="187"/>
      <c r="E32" s="187"/>
    </row>
    <row r="33" spans="2:5" x14ac:dyDescent="0.3">
      <c r="B33" s="186"/>
      <c r="C33" s="195"/>
      <c r="D33" s="195"/>
      <c r="E33" s="195"/>
    </row>
    <row r="34" spans="2:5" x14ac:dyDescent="0.3">
      <c r="B34" s="199"/>
      <c r="C34" s="195"/>
      <c r="D34" s="195"/>
      <c r="E34" s="195"/>
    </row>
  </sheetData>
  <mergeCells count="11">
    <mergeCell ref="C4:H4"/>
    <mergeCell ref="A6:A7"/>
    <mergeCell ref="A8:A9"/>
    <mergeCell ref="A10:A11"/>
    <mergeCell ref="A12:A13"/>
    <mergeCell ref="A14:A15"/>
    <mergeCell ref="A16:A17"/>
    <mergeCell ref="A18:A19"/>
    <mergeCell ref="A20:A21"/>
    <mergeCell ref="A22:A23"/>
    <mergeCell ref="A24:A25"/>
  </mergeCells>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A75B-0CBE-49BD-A25E-A27347AD99B4}">
  <dimension ref="A1:K34"/>
  <sheetViews>
    <sheetView zoomScale="80" zoomScaleNormal="80" workbookViewId="0">
      <selection activeCell="A4" sqref="A4:H25"/>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148</v>
      </c>
    </row>
    <row r="2" spans="1:11" x14ac:dyDescent="0.3">
      <c r="B2" s="186"/>
      <c r="C2" s="187"/>
      <c r="D2" s="187"/>
      <c r="E2" s="187"/>
    </row>
    <row r="4" spans="1:11" x14ac:dyDescent="0.3">
      <c r="A4" s="318"/>
      <c r="B4" s="318"/>
      <c r="C4" s="319" t="s">
        <v>68</v>
      </c>
      <c r="D4" s="320"/>
      <c r="E4" s="320"/>
      <c r="F4" s="320"/>
      <c r="G4" s="320"/>
      <c r="H4" s="320"/>
      <c r="K4" s="215"/>
    </row>
    <row r="5" spans="1:11" ht="43.8" thickBot="1" x14ac:dyDescent="0.35">
      <c r="A5" s="189"/>
      <c r="B5" s="190"/>
      <c r="C5" s="197" t="s">
        <v>64</v>
      </c>
      <c r="D5" s="198" t="s">
        <v>28</v>
      </c>
      <c r="E5" s="198" t="s">
        <v>65</v>
      </c>
      <c r="F5" s="198" t="s">
        <v>20</v>
      </c>
      <c r="G5" s="198" t="s">
        <v>21</v>
      </c>
      <c r="H5" s="192" t="s">
        <v>12</v>
      </c>
      <c r="K5" s="215"/>
    </row>
    <row r="6" spans="1:11" ht="15" thickTop="1" x14ac:dyDescent="0.3">
      <c r="A6" s="311" t="s">
        <v>22</v>
      </c>
      <c r="B6" s="193" t="s">
        <v>2</v>
      </c>
      <c r="C6" s="312">
        <v>27.613902607581707</v>
      </c>
      <c r="D6" s="312">
        <v>26.606772633033867</v>
      </c>
      <c r="E6" s="312">
        <v>26.144082795354564</v>
      </c>
      <c r="F6" s="312">
        <v>15.560368803411601</v>
      </c>
      <c r="G6" s="312">
        <v>4.0748731606182682</v>
      </c>
      <c r="H6" s="312">
        <v>100</v>
      </c>
      <c r="J6" s="97"/>
      <c r="K6" s="215"/>
    </row>
    <row r="7" spans="1:11" x14ac:dyDescent="0.3">
      <c r="A7" s="311"/>
      <c r="B7" s="194" t="s">
        <v>3</v>
      </c>
      <c r="C7" s="255">
        <v>32765</v>
      </c>
      <c r="D7" s="255">
        <v>31570</v>
      </c>
      <c r="E7" s="255">
        <v>31021</v>
      </c>
      <c r="F7" s="255">
        <v>18463</v>
      </c>
      <c r="G7" s="255">
        <v>4835</v>
      </c>
      <c r="H7" s="255">
        <v>118654</v>
      </c>
      <c r="J7" s="10"/>
      <c r="K7" s="215"/>
    </row>
    <row r="8" spans="1:11" x14ac:dyDescent="0.3">
      <c r="A8" s="313" t="s">
        <v>1</v>
      </c>
      <c r="B8" s="196" t="s">
        <v>2</v>
      </c>
      <c r="C8" s="314">
        <v>25.581395348837212</v>
      </c>
      <c r="D8" s="314">
        <v>25.387596899224807</v>
      </c>
      <c r="E8" s="314">
        <v>27.713178294573641</v>
      </c>
      <c r="F8" s="314">
        <v>16.085271317829459</v>
      </c>
      <c r="G8" s="314">
        <v>5.2325581395348841</v>
      </c>
      <c r="H8" s="314">
        <v>100</v>
      </c>
      <c r="J8" s="97"/>
      <c r="K8" s="215"/>
    </row>
    <row r="9" spans="1:11" x14ac:dyDescent="0.3">
      <c r="A9" s="313"/>
      <c r="B9" s="196" t="s">
        <v>3</v>
      </c>
      <c r="C9" s="247">
        <v>132</v>
      </c>
      <c r="D9" s="247">
        <v>131</v>
      </c>
      <c r="E9" s="247">
        <v>143</v>
      </c>
      <c r="F9" s="247">
        <v>83</v>
      </c>
      <c r="G9" s="247">
        <v>27</v>
      </c>
      <c r="H9" s="247">
        <v>516</v>
      </c>
      <c r="J9" s="10"/>
      <c r="K9" s="215"/>
    </row>
    <row r="10" spans="1:11" x14ac:dyDescent="0.3">
      <c r="A10" s="313" t="s">
        <v>4</v>
      </c>
      <c r="B10" s="196" t="s">
        <v>2</v>
      </c>
      <c r="C10" s="314">
        <v>33.770555990602972</v>
      </c>
      <c r="D10" s="314">
        <v>29.933437744714176</v>
      </c>
      <c r="E10" s="314">
        <v>25.694988253719654</v>
      </c>
      <c r="F10" s="314">
        <v>9.2110415035238837</v>
      </c>
      <c r="G10" s="314">
        <v>1.3899765074393109</v>
      </c>
      <c r="H10" s="314">
        <v>100</v>
      </c>
      <c r="J10" s="97"/>
      <c r="K10" s="215"/>
    </row>
    <row r="11" spans="1:11" x14ac:dyDescent="0.3">
      <c r="A11" s="313"/>
      <c r="B11" s="196" t="s">
        <v>3</v>
      </c>
      <c r="C11" s="247">
        <v>3450</v>
      </c>
      <c r="D11" s="247">
        <v>3058</v>
      </c>
      <c r="E11" s="247">
        <v>2625</v>
      </c>
      <c r="F11" s="247">
        <v>941</v>
      </c>
      <c r="G11" s="247">
        <v>142</v>
      </c>
      <c r="H11" s="247">
        <v>10216</v>
      </c>
      <c r="J11" s="10"/>
      <c r="K11" s="215"/>
    </row>
    <row r="12" spans="1:11" x14ac:dyDescent="0.3">
      <c r="A12" s="313" t="s">
        <v>5</v>
      </c>
      <c r="B12" s="196" t="s">
        <v>2</v>
      </c>
      <c r="C12" s="314">
        <v>19.308076501400901</v>
      </c>
      <c r="D12" s="314">
        <v>24.107686685345353</v>
      </c>
      <c r="E12" s="314">
        <v>32.196369837982701</v>
      </c>
      <c r="F12" s="314">
        <v>17.517358996223656</v>
      </c>
      <c r="G12" s="314">
        <v>6.8705079790473871</v>
      </c>
      <c r="H12" s="314">
        <v>100</v>
      </c>
      <c r="J12" s="97"/>
      <c r="K12" s="215"/>
    </row>
    <row r="13" spans="1:11" x14ac:dyDescent="0.3">
      <c r="A13" s="313"/>
      <c r="B13" s="196" t="s">
        <v>3</v>
      </c>
      <c r="C13" s="247">
        <v>1585</v>
      </c>
      <c r="D13" s="247">
        <v>1979</v>
      </c>
      <c r="E13" s="247">
        <v>2643</v>
      </c>
      <c r="F13" s="247">
        <v>1438</v>
      </c>
      <c r="G13" s="247">
        <v>564</v>
      </c>
      <c r="H13" s="247">
        <v>8209</v>
      </c>
      <c r="J13" s="10"/>
      <c r="K13" s="215"/>
    </row>
    <row r="14" spans="1:11" x14ac:dyDescent="0.3">
      <c r="A14" s="313" t="s">
        <v>6</v>
      </c>
      <c r="B14" s="196" t="s">
        <v>2</v>
      </c>
      <c r="C14" s="314">
        <v>23.250318123977458</v>
      </c>
      <c r="D14" s="314">
        <v>26.995091801490638</v>
      </c>
      <c r="E14" s="314">
        <v>28.413015815306309</v>
      </c>
      <c r="F14" s="314">
        <v>17.142337756771497</v>
      </c>
      <c r="G14" s="314">
        <v>4.1992365024540987</v>
      </c>
      <c r="H14" s="314">
        <v>100</v>
      </c>
      <c r="J14" s="97"/>
      <c r="K14" s="215"/>
    </row>
    <row r="15" spans="1:11" x14ac:dyDescent="0.3">
      <c r="A15" s="313"/>
      <c r="B15" s="196" t="s">
        <v>3</v>
      </c>
      <c r="C15" s="247">
        <v>1279</v>
      </c>
      <c r="D15" s="247">
        <v>1485</v>
      </c>
      <c r="E15" s="247">
        <v>1563</v>
      </c>
      <c r="F15" s="247">
        <v>943</v>
      </c>
      <c r="G15" s="247">
        <v>231</v>
      </c>
      <c r="H15" s="247">
        <v>5501</v>
      </c>
      <c r="J15" s="10"/>
      <c r="K15" s="215"/>
    </row>
    <row r="16" spans="1:11" x14ac:dyDescent="0.3">
      <c r="A16" s="313" t="s">
        <v>7</v>
      </c>
      <c r="B16" s="196" t="s">
        <v>2</v>
      </c>
      <c r="C16" s="314">
        <v>22.624434389140273</v>
      </c>
      <c r="D16" s="314">
        <v>29.864253393665159</v>
      </c>
      <c r="E16" s="314">
        <v>28.959276018099551</v>
      </c>
      <c r="F16" s="314">
        <v>11.76470588235294</v>
      </c>
      <c r="G16" s="314">
        <v>6.7873303167420813</v>
      </c>
      <c r="H16" s="314">
        <v>100</v>
      </c>
      <c r="J16" s="97"/>
      <c r="K16" s="215"/>
    </row>
    <row r="17" spans="1:11" x14ac:dyDescent="0.3">
      <c r="A17" s="313"/>
      <c r="B17" s="196" t="s">
        <v>3</v>
      </c>
      <c r="C17" s="247">
        <v>50</v>
      </c>
      <c r="D17" s="247">
        <v>66</v>
      </c>
      <c r="E17" s="247">
        <v>64</v>
      </c>
      <c r="F17" s="247">
        <v>26</v>
      </c>
      <c r="G17" s="247">
        <v>15</v>
      </c>
      <c r="H17" s="247">
        <v>221</v>
      </c>
      <c r="J17" s="10"/>
      <c r="K17" s="215"/>
    </row>
    <row r="18" spans="1:11" x14ac:dyDescent="0.3">
      <c r="A18" s="313" t="s">
        <v>8</v>
      </c>
      <c r="B18" s="196" t="s">
        <v>2</v>
      </c>
      <c r="C18" s="314">
        <v>29.325795742112227</v>
      </c>
      <c r="D18" s="314">
        <v>26.77779583497783</v>
      </c>
      <c r="E18" s="314">
        <v>23.709748566387294</v>
      </c>
      <c r="F18" s="314">
        <v>16.15281034522787</v>
      </c>
      <c r="G18" s="314">
        <v>4.0338495112947781</v>
      </c>
      <c r="H18" s="314">
        <v>100</v>
      </c>
      <c r="J18" s="97"/>
      <c r="K18" s="215"/>
    </row>
    <row r="19" spans="1:11" x14ac:dyDescent="0.3">
      <c r="A19" s="313"/>
      <c r="B19" s="196" t="s">
        <v>3</v>
      </c>
      <c r="C19" s="247">
        <v>25263</v>
      </c>
      <c r="D19" s="247">
        <v>23068</v>
      </c>
      <c r="E19" s="247">
        <v>20425</v>
      </c>
      <c r="F19" s="247">
        <v>13915</v>
      </c>
      <c r="G19" s="247">
        <v>3475</v>
      </c>
      <c r="H19" s="247">
        <v>86146</v>
      </c>
      <c r="J19" s="10"/>
      <c r="K19" s="215"/>
    </row>
    <row r="20" spans="1:11" x14ac:dyDescent="0.3">
      <c r="A20" s="313" t="s">
        <v>9</v>
      </c>
      <c r="B20" s="196" t="s">
        <v>2</v>
      </c>
      <c r="C20" s="314">
        <v>18.322295805739515</v>
      </c>
      <c r="D20" s="314">
        <v>22.222222222222221</v>
      </c>
      <c r="E20" s="314">
        <v>33.406916850625464</v>
      </c>
      <c r="F20" s="314">
        <v>18.322295805739515</v>
      </c>
      <c r="G20" s="314">
        <v>7.7262693156732896</v>
      </c>
      <c r="H20" s="314">
        <v>100</v>
      </c>
      <c r="J20" s="97"/>
      <c r="K20" s="215"/>
    </row>
    <row r="21" spans="1:11" x14ac:dyDescent="0.3">
      <c r="A21" s="313"/>
      <c r="B21" s="196" t="s">
        <v>3</v>
      </c>
      <c r="C21" s="247">
        <v>249</v>
      </c>
      <c r="D21" s="247">
        <v>302</v>
      </c>
      <c r="E21" s="247">
        <v>454</v>
      </c>
      <c r="F21" s="247">
        <v>249</v>
      </c>
      <c r="G21" s="247">
        <v>105</v>
      </c>
      <c r="H21" s="247">
        <v>1359</v>
      </c>
      <c r="J21" s="10"/>
      <c r="K21" s="215"/>
    </row>
    <row r="22" spans="1:11" x14ac:dyDescent="0.3">
      <c r="A22" s="313" t="s">
        <v>10</v>
      </c>
      <c r="B22" s="196" t="s">
        <v>2</v>
      </c>
      <c r="C22" s="314">
        <v>15.66696508504924</v>
      </c>
      <c r="D22" s="314">
        <v>23.366159355416293</v>
      </c>
      <c r="E22" s="314">
        <v>36.019098776484633</v>
      </c>
      <c r="F22" s="314">
        <v>17.905102954341988</v>
      </c>
      <c r="G22" s="314">
        <v>7.0426738287078487</v>
      </c>
      <c r="H22" s="314">
        <v>100</v>
      </c>
      <c r="J22" s="97"/>
      <c r="K22" s="215"/>
    </row>
    <row r="23" spans="1:11" x14ac:dyDescent="0.3">
      <c r="A23" s="313"/>
      <c r="B23" s="196" t="s">
        <v>3</v>
      </c>
      <c r="C23" s="247">
        <v>525</v>
      </c>
      <c r="D23" s="247">
        <v>783</v>
      </c>
      <c r="E23" s="247">
        <v>1207</v>
      </c>
      <c r="F23" s="247">
        <v>600</v>
      </c>
      <c r="G23" s="247">
        <v>236</v>
      </c>
      <c r="H23" s="247">
        <v>3351</v>
      </c>
      <c r="J23" s="10"/>
      <c r="K23" s="215"/>
    </row>
    <row r="24" spans="1:11" x14ac:dyDescent="0.3">
      <c r="A24" s="313" t="s">
        <v>11</v>
      </c>
      <c r="B24" s="196" t="s">
        <v>2</v>
      </c>
      <c r="C24" s="314">
        <v>7.4003189792663475</v>
      </c>
      <c r="D24" s="314">
        <v>22.264752791068581</v>
      </c>
      <c r="E24" s="314">
        <v>60.5103668261563</v>
      </c>
      <c r="F24" s="314">
        <v>8.5486443381180219</v>
      </c>
      <c r="G24" s="314">
        <v>1.2759170653907497</v>
      </c>
      <c r="H24" s="314">
        <v>100</v>
      </c>
      <c r="J24" s="97"/>
      <c r="K24" s="215"/>
    </row>
    <row r="25" spans="1:11" ht="15" thickBot="1" x14ac:dyDescent="0.35">
      <c r="A25" s="315"/>
      <c r="B25" s="316" t="s">
        <v>3</v>
      </c>
      <c r="C25" s="317">
        <v>232</v>
      </c>
      <c r="D25" s="317">
        <v>698</v>
      </c>
      <c r="E25" s="317">
        <v>1897</v>
      </c>
      <c r="F25" s="317">
        <v>268</v>
      </c>
      <c r="G25" s="317">
        <v>40</v>
      </c>
      <c r="H25" s="317">
        <v>3135</v>
      </c>
      <c r="J25" s="10"/>
      <c r="K25" s="215"/>
    </row>
    <row r="27" spans="1:11" x14ac:dyDescent="0.3">
      <c r="A27" s="178" t="s">
        <v>13</v>
      </c>
      <c r="G27" s="183"/>
    </row>
    <row r="28" spans="1:11" x14ac:dyDescent="0.3">
      <c r="A28" s="186" t="s">
        <v>23</v>
      </c>
    </row>
    <row r="29" spans="1:11" x14ac:dyDescent="0.3">
      <c r="A29" s="277" t="s">
        <v>73</v>
      </c>
    </row>
    <row r="30" spans="1:11" x14ac:dyDescent="0.3">
      <c r="C30" s="184"/>
      <c r="D30" s="184"/>
      <c r="E30" s="184"/>
    </row>
    <row r="31" spans="1:11" x14ac:dyDescent="0.3">
      <c r="B31" s="186"/>
      <c r="C31" s="187"/>
      <c r="D31" s="187"/>
      <c r="E31" s="187"/>
    </row>
    <row r="32" spans="1:11" x14ac:dyDescent="0.3">
      <c r="B32" s="186"/>
      <c r="C32" s="187"/>
      <c r="D32" s="187"/>
      <c r="E32" s="187"/>
    </row>
    <row r="33" spans="2:5" x14ac:dyDescent="0.3">
      <c r="B33" s="186"/>
      <c r="C33" s="195"/>
      <c r="D33" s="195"/>
      <c r="E33" s="195"/>
    </row>
    <row r="34" spans="2:5" x14ac:dyDescent="0.3">
      <c r="B34" s="199"/>
      <c r="C34" s="195"/>
      <c r="D34" s="195"/>
      <c r="E34" s="195"/>
    </row>
  </sheetData>
  <mergeCells count="11">
    <mergeCell ref="A6:A7"/>
    <mergeCell ref="C4:H4"/>
    <mergeCell ref="A8:A9"/>
    <mergeCell ref="A10:A11"/>
    <mergeCell ref="A12:A13"/>
    <mergeCell ref="A14:A15"/>
    <mergeCell ref="A16:A17"/>
    <mergeCell ref="A18:A19"/>
    <mergeCell ref="A20:A21"/>
    <mergeCell ref="A22:A23"/>
    <mergeCell ref="A24:A25"/>
  </mergeCell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A256-D8D0-4464-BB18-38ECC0CD2714}">
  <dimension ref="A1:K34"/>
  <sheetViews>
    <sheetView zoomScale="80" zoomScaleNormal="80" workbookViewId="0">
      <selection activeCell="K19" sqref="K19"/>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147</v>
      </c>
    </row>
    <row r="2" spans="1:11" x14ac:dyDescent="0.3">
      <c r="B2" s="186"/>
      <c r="C2" s="187"/>
      <c r="D2" s="187"/>
      <c r="E2" s="187"/>
    </row>
    <row r="4" spans="1:11" x14ac:dyDescent="0.3">
      <c r="A4" s="318"/>
      <c r="B4" s="318"/>
      <c r="C4" s="319" t="s">
        <v>69</v>
      </c>
      <c r="D4" s="320"/>
      <c r="E4" s="320"/>
      <c r="F4" s="320"/>
      <c r="G4" s="320"/>
      <c r="H4" s="320"/>
      <c r="K4" s="215"/>
    </row>
    <row r="5" spans="1:11" ht="43.8" thickBot="1" x14ac:dyDescent="0.35">
      <c r="A5" s="189"/>
      <c r="B5" s="190"/>
      <c r="C5" s="197" t="s">
        <v>64</v>
      </c>
      <c r="D5" s="198" t="s">
        <v>28</v>
      </c>
      <c r="E5" s="198" t="s">
        <v>65</v>
      </c>
      <c r="F5" s="198" t="s">
        <v>20</v>
      </c>
      <c r="G5" s="198" t="s">
        <v>21</v>
      </c>
      <c r="H5" s="192" t="s">
        <v>12</v>
      </c>
      <c r="K5" s="215"/>
    </row>
    <row r="6" spans="1:11" ht="15" thickTop="1" x14ac:dyDescent="0.3">
      <c r="A6" s="311" t="s">
        <v>22</v>
      </c>
      <c r="B6" s="193" t="s">
        <v>2</v>
      </c>
      <c r="C6" s="312">
        <v>26.204497845934942</v>
      </c>
      <c r="D6" s="312">
        <v>26.682739812655626</v>
      </c>
      <c r="E6" s="312">
        <v>28.728113513299867</v>
      </c>
      <c r="F6" s="312">
        <v>12.440219754159914</v>
      </c>
      <c r="G6" s="312">
        <v>5.9444290739496459</v>
      </c>
      <c r="H6" s="312">
        <v>100</v>
      </c>
      <c r="J6" s="97"/>
      <c r="K6" s="215"/>
    </row>
    <row r="7" spans="1:11" x14ac:dyDescent="0.3">
      <c r="A7" s="311"/>
      <c r="B7" s="194" t="s">
        <v>3</v>
      </c>
      <c r="C7" s="255">
        <v>13260</v>
      </c>
      <c r="D7" s="255">
        <v>13502</v>
      </c>
      <c r="E7" s="255">
        <v>14537</v>
      </c>
      <c r="F7" s="255">
        <v>6295</v>
      </c>
      <c r="G7" s="255">
        <v>3008</v>
      </c>
      <c r="H7" s="255">
        <v>50602</v>
      </c>
      <c r="J7" s="10"/>
      <c r="K7" s="215"/>
    </row>
    <row r="8" spans="1:11" x14ac:dyDescent="0.3">
      <c r="A8" s="313" t="s">
        <v>1</v>
      </c>
      <c r="B8" s="196" t="s">
        <v>2</v>
      </c>
      <c r="C8" s="314">
        <v>14.0625</v>
      </c>
      <c r="D8" s="314">
        <v>23.4375</v>
      </c>
      <c r="E8" s="314">
        <v>37.5</v>
      </c>
      <c r="F8" s="314">
        <v>16.666666666666664</v>
      </c>
      <c r="G8" s="314">
        <v>8.3333333333333321</v>
      </c>
      <c r="H8" s="314">
        <v>100</v>
      </c>
      <c r="J8" s="97"/>
      <c r="K8" s="215"/>
    </row>
    <row r="9" spans="1:11" x14ac:dyDescent="0.3">
      <c r="A9" s="313"/>
      <c r="B9" s="196" t="s">
        <v>3</v>
      </c>
      <c r="C9" s="247">
        <v>27</v>
      </c>
      <c r="D9" s="247">
        <v>45</v>
      </c>
      <c r="E9" s="247">
        <v>72</v>
      </c>
      <c r="F9" s="247">
        <v>32</v>
      </c>
      <c r="G9" s="247">
        <v>16</v>
      </c>
      <c r="H9" s="247">
        <v>192</v>
      </c>
      <c r="J9" s="10"/>
      <c r="K9" s="215"/>
    </row>
    <row r="10" spans="1:11" x14ac:dyDescent="0.3">
      <c r="A10" s="313" t="s">
        <v>4</v>
      </c>
      <c r="B10" s="196" t="s">
        <v>2</v>
      </c>
      <c r="C10" s="314">
        <v>25.039221838719801</v>
      </c>
      <c r="D10" s="314">
        <v>29.714465014119863</v>
      </c>
      <c r="E10" s="314">
        <v>32.22466269218701</v>
      </c>
      <c r="F10" s="314">
        <v>8.158142453718229</v>
      </c>
      <c r="G10" s="314">
        <v>4.8635080012550986</v>
      </c>
      <c r="H10" s="314">
        <v>100</v>
      </c>
      <c r="J10" s="97"/>
      <c r="K10" s="215"/>
    </row>
    <row r="11" spans="1:11" x14ac:dyDescent="0.3">
      <c r="A11" s="313"/>
      <c r="B11" s="196" t="s">
        <v>3</v>
      </c>
      <c r="C11" s="247">
        <v>798</v>
      </c>
      <c r="D11" s="247">
        <v>947</v>
      </c>
      <c r="E11" s="247">
        <v>1027</v>
      </c>
      <c r="F11" s="247">
        <v>260</v>
      </c>
      <c r="G11" s="247">
        <v>155</v>
      </c>
      <c r="H11" s="247">
        <v>3187</v>
      </c>
      <c r="J11" s="10"/>
      <c r="K11" s="215"/>
    </row>
    <row r="12" spans="1:11" x14ac:dyDescent="0.3">
      <c r="A12" s="313" t="s">
        <v>5</v>
      </c>
      <c r="B12" s="196" t="s">
        <v>2</v>
      </c>
      <c r="C12" s="314">
        <v>16.61631419939577</v>
      </c>
      <c r="D12" s="314">
        <v>24.57200402819738</v>
      </c>
      <c r="E12" s="314">
        <v>36.555891238670696</v>
      </c>
      <c r="F12" s="314">
        <v>17.220543806646525</v>
      </c>
      <c r="G12" s="314">
        <v>5.0352467270896275</v>
      </c>
      <c r="H12" s="314">
        <v>100</v>
      </c>
      <c r="J12" s="97"/>
      <c r="K12" s="215"/>
    </row>
    <row r="13" spans="1:11" x14ac:dyDescent="0.3">
      <c r="A13" s="313"/>
      <c r="B13" s="196" t="s">
        <v>3</v>
      </c>
      <c r="C13" s="247">
        <v>660</v>
      </c>
      <c r="D13" s="247">
        <v>976</v>
      </c>
      <c r="E13" s="247">
        <v>1452</v>
      </c>
      <c r="F13" s="247">
        <v>684</v>
      </c>
      <c r="G13" s="247">
        <v>200</v>
      </c>
      <c r="H13" s="247">
        <v>3972</v>
      </c>
      <c r="J13" s="10"/>
      <c r="K13" s="215"/>
    </row>
    <row r="14" spans="1:11" x14ac:dyDescent="0.3">
      <c r="A14" s="313" t="s">
        <v>6</v>
      </c>
      <c r="B14" s="196" t="s">
        <v>2</v>
      </c>
      <c r="C14" s="314">
        <v>19.90011525163273</v>
      </c>
      <c r="D14" s="314">
        <v>27.583557433730309</v>
      </c>
      <c r="E14" s="314">
        <v>29.696504033807148</v>
      </c>
      <c r="F14" s="314">
        <v>17.01882443334614</v>
      </c>
      <c r="G14" s="314">
        <v>5.8009988474836724</v>
      </c>
      <c r="H14" s="314">
        <v>100</v>
      </c>
      <c r="J14" s="97"/>
      <c r="K14" s="215"/>
    </row>
    <row r="15" spans="1:11" x14ac:dyDescent="0.3">
      <c r="A15" s="313"/>
      <c r="B15" s="196" t="s">
        <v>3</v>
      </c>
      <c r="C15" s="247">
        <v>518</v>
      </c>
      <c r="D15" s="247">
        <v>718</v>
      </c>
      <c r="E15" s="247">
        <v>773</v>
      </c>
      <c r="F15" s="247">
        <v>443</v>
      </c>
      <c r="G15" s="247">
        <v>151</v>
      </c>
      <c r="H15" s="247">
        <v>2603</v>
      </c>
      <c r="J15" s="10"/>
      <c r="K15" s="215"/>
    </row>
    <row r="16" spans="1:11" x14ac:dyDescent="0.3">
      <c r="A16" s="313" t="s">
        <v>7</v>
      </c>
      <c r="B16" s="196" t="s">
        <v>2</v>
      </c>
      <c r="C16" s="314">
        <v>16.831683168316832</v>
      </c>
      <c r="D16" s="314">
        <v>30.693069306930692</v>
      </c>
      <c r="E16" s="314">
        <v>36.633663366336634</v>
      </c>
      <c r="F16" s="314">
        <v>11.881188118811881</v>
      </c>
      <c r="G16" s="314">
        <v>3.9603960396039604</v>
      </c>
      <c r="H16" s="314">
        <v>100</v>
      </c>
      <c r="J16" s="97"/>
      <c r="K16" s="215"/>
    </row>
    <row r="17" spans="1:11" x14ac:dyDescent="0.3">
      <c r="A17" s="313"/>
      <c r="B17" s="196" t="s">
        <v>3</v>
      </c>
      <c r="C17" s="247">
        <v>17</v>
      </c>
      <c r="D17" s="247">
        <v>31</v>
      </c>
      <c r="E17" s="247">
        <v>37</v>
      </c>
      <c r="F17" s="247">
        <v>12</v>
      </c>
      <c r="G17" s="247">
        <v>4</v>
      </c>
      <c r="H17" s="247">
        <v>101</v>
      </c>
      <c r="J17" s="10"/>
      <c r="K17" s="215"/>
    </row>
    <row r="18" spans="1:11" x14ac:dyDescent="0.3">
      <c r="A18" s="313" t="s">
        <v>8</v>
      </c>
      <c r="B18" s="196" t="s">
        <v>2</v>
      </c>
      <c r="C18" s="314">
        <v>29.029316310382747</v>
      </c>
      <c r="D18" s="314">
        <v>27.175924684172408</v>
      </c>
      <c r="E18" s="314">
        <v>25.837513075664514</v>
      </c>
      <c r="F18" s="314">
        <v>11.997425099911489</v>
      </c>
      <c r="G18" s="314">
        <v>5.9598208298688409</v>
      </c>
      <c r="H18" s="314">
        <v>100</v>
      </c>
      <c r="J18" s="97"/>
      <c r="K18" s="215"/>
    </row>
    <row r="19" spans="1:11" x14ac:dyDescent="0.3">
      <c r="A19" s="313"/>
      <c r="B19" s="196" t="s">
        <v>3</v>
      </c>
      <c r="C19" s="247">
        <v>10823</v>
      </c>
      <c r="D19" s="247">
        <v>10132</v>
      </c>
      <c r="E19" s="247">
        <v>9633</v>
      </c>
      <c r="F19" s="247">
        <v>4473</v>
      </c>
      <c r="G19" s="247">
        <v>2222</v>
      </c>
      <c r="H19" s="247">
        <v>37283</v>
      </c>
      <c r="J19" s="10"/>
      <c r="K19" s="215"/>
    </row>
    <row r="20" spans="1:11" x14ac:dyDescent="0.3">
      <c r="A20" s="313" t="s">
        <v>9</v>
      </c>
      <c r="B20" s="196" t="s">
        <v>2</v>
      </c>
      <c r="C20" s="314">
        <v>15.656565656565657</v>
      </c>
      <c r="D20" s="314">
        <v>25.757575757575758</v>
      </c>
      <c r="E20" s="314">
        <v>38.383838383838381</v>
      </c>
      <c r="F20" s="314">
        <v>12.626262626262626</v>
      </c>
      <c r="G20" s="314">
        <v>7.5757575757575761</v>
      </c>
      <c r="H20" s="314">
        <v>100</v>
      </c>
      <c r="J20" s="97"/>
      <c r="K20" s="215"/>
    </row>
    <row r="21" spans="1:11" x14ac:dyDescent="0.3">
      <c r="A21" s="313"/>
      <c r="B21" s="196" t="s">
        <v>3</v>
      </c>
      <c r="C21" s="247">
        <v>93</v>
      </c>
      <c r="D21" s="247">
        <v>153</v>
      </c>
      <c r="E21" s="247">
        <v>228</v>
      </c>
      <c r="F21" s="247">
        <v>75</v>
      </c>
      <c r="G21" s="247">
        <v>45</v>
      </c>
      <c r="H21" s="247">
        <v>594</v>
      </c>
      <c r="J21" s="10"/>
      <c r="K21" s="215"/>
    </row>
    <row r="22" spans="1:11" x14ac:dyDescent="0.3">
      <c r="A22" s="313" t="s">
        <v>10</v>
      </c>
      <c r="B22" s="196" t="s">
        <v>2</v>
      </c>
      <c r="C22" s="314">
        <v>15.655172413793103</v>
      </c>
      <c r="D22" s="314">
        <v>20.758620689655171</v>
      </c>
      <c r="E22" s="314">
        <v>41.862068965517238</v>
      </c>
      <c r="F22" s="314">
        <v>12.827586206896552</v>
      </c>
      <c r="G22" s="314">
        <v>8.8965517241379306</v>
      </c>
      <c r="H22" s="314">
        <v>100</v>
      </c>
      <c r="J22" s="97"/>
      <c r="K22" s="215"/>
    </row>
    <row r="23" spans="1:11" x14ac:dyDescent="0.3">
      <c r="A23" s="313"/>
      <c r="B23" s="196" t="s">
        <v>3</v>
      </c>
      <c r="C23" s="247">
        <v>227</v>
      </c>
      <c r="D23" s="247">
        <v>301</v>
      </c>
      <c r="E23" s="247">
        <v>607</v>
      </c>
      <c r="F23" s="247">
        <v>186</v>
      </c>
      <c r="G23" s="247">
        <v>129</v>
      </c>
      <c r="H23" s="247">
        <v>1450</v>
      </c>
      <c r="J23" s="10"/>
      <c r="K23" s="215"/>
    </row>
    <row r="24" spans="1:11" x14ac:dyDescent="0.3">
      <c r="A24" s="313" t="s">
        <v>11</v>
      </c>
      <c r="B24" s="196" t="s">
        <v>2</v>
      </c>
      <c r="C24" s="314">
        <v>7.9508196721311473</v>
      </c>
      <c r="D24" s="314">
        <v>16.311475409836067</v>
      </c>
      <c r="E24" s="314">
        <v>58.032786885245905</v>
      </c>
      <c r="F24" s="314">
        <v>10.655737704918032</v>
      </c>
      <c r="G24" s="314">
        <v>7.0491803278688518</v>
      </c>
      <c r="H24" s="314">
        <v>100</v>
      </c>
      <c r="J24" s="97"/>
      <c r="K24" s="215"/>
    </row>
    <row r="25" spans="1:11" ht="15" thickBot="1" x14ac:dyDescent="0.35">
      <c r="A25" s="315"/>
      <c r="B25" s="316" t="s">
        <v>3</v>
      </c>
      <c r="C25" s="317">
        <v>97</v>
      </c>
      <c r="D25" s="317">
        <v>199</v>
      </c>
      <c r="E25" s="317">
        <v>708</v>
      </c>
      <c r="F25" s="317">
        <v>130</v>
      </c>
      <c r="G25" s="317">
        <v>86</v>
      </c>
      <c r="H25" s="317">
        <v>1220</v>
      </c>
      <c r="J25" s="10"/>
      <c r="K25" s="215"/>
    </row>
    <row r="27" spans="1:11" x14ac:dyDescent="0.3">
      <c r="A27" s="178" t="s">
        <v>13</v>
      </c>
      <c r="G27" s="183"/>
    </row>
    <row r="28" spans="1:11" x14ac:dyDescent="0.3">
      <c r="A28" s="186" t="s">
        <v>23</v>
      </c>
    </row>
    <row r="29" spans="1:11" x14ac:dyDescent="0.3">
      <c r="A29" s="277" t="s">
        <v>73</v>
      </c>
    </row>
    <row r="30" spans="1:11" x14ac:dyDescent="0.3">
      <c r="C30" s="184"/>
      <c r="D30" s="184"/>
      <c r="E30" s="184"/>
    </row>
    <row r="31" spans="1:11" x14ac:dyDescent="0.3">
      <c r="B31" s="186"/>
      <c r="C31" s="187"/>
      <c r="D31" s="187"/>
      <c r="E31" s="187"/>
    </row>
    <row r="32" spans="1:11" x14ac:dyDescent="0.3">
      <c r="B32" s="186"/>
      <c r="C32" s="187"/>
      <c r="D32" s="187"/>
      <c r="E32" s="187"/>
    </row>
    <row r="33" spans="2:5" x14ac:dyDescent="0.3">
      <c r="B33" s="186"/>
      <c r="C33" s="195"/>
      <c r="D33" s="195"/>
      <c r="E33" s="195"/>
    </row>
    <row r="34" spans="2:5" x14ac:dyDescent="0.3">
      <c r="B34" s="199"/>
      <c r="C34" s="195"/>
      <c r="D34" s="195"/>
      <c r="E34" s="195"/>
    </row>
  </sheetData>
  <mergeCells count="11">
    <mergeCell ref="A8:A9"/>
    <mergeCell ref="C4:H4"/>
    <mergeCell ref="A6:A7"/>
    <mergeCell ref="A10:A11"/>
    <mergeCell ref="A12:A13"/>
    <mergeCell ref="A14:A15"/>
    <mergeCell ref="A16:A17"/>
    <mergeCell ref="A18:A19"/>
    <mergeCell ref="A20:A21"/>
    <mergeCell ref="A22:A23"/>
    <mergeCell ref="A24:A25"/>
  </mergeCells>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87F7-A3E6-4BE2-A962-78637AA8F334}">
  <dimension ref="A1:K34"/>
  <sheetViews>
    <sheetView zoomScale="80" zoomScaleNormal="80" workbookViewId="0">
      <selection activeCell="A4" sqref="A4:H25"/>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146</v>
      </c>
    </row>
    <row r="2" spans="1:11" x14ac:dyDescent="0.3">
      <c r="B2" s="186"/>
      <c r="C2" s="187"/>
      <c r="D2" s="187"/>
      <c r="E2" s="187"/>
    </row>
    <row r="4" spans="1:11" x14ac:dyDescent="0.3">
      <c r="A4" s="318"/>
      <c r="B4" s="318"/>
      <c r="C4" s="319" t="s">
        <v>70</v>
      </c>
      <c r="D4" s="320"/>
      <c r="E4" s="320"/>
      <c r="F4" s="320"/>
      <c r="G4" s="320"/>
      <c r="H4" s="320"/>
      <c r="K4" s="215"/>
    </row>
    <row r="5" spans="1:11" ht="43.8" thickBot="1" x14ac:dyDescent="0.35">
      <c r="A5" s="189"/>
      <c r="B5" s="190"/>
      <c r="C5" s="197" t="s">
        <v>64</v>
      </c>
      <c r="D5" s="198" t="s">
        <v>28</v>
      </c>
      <c r="E5" s="198" t="s">
        <v>65</v>
      </c>
      <c r="F5" s="198" t="s">
        <v>20</v>
      </c>
      <c r="G5" s="198" t="s">
        <v>21</v>
      </c>
      <c r="H5" s="192" t="s">
        <v>12</v>
      </c>
      <c r="K5" s="215"/>
    </row>
    <row r="6" spans="1:11" ht="15" thickTop="1" x14ac:dyDescent="0.3">
      <c r="A6" s="311" t="s">
        <v>22</v>
      </c>
      <c r="B6" s="193" t="s">
        <v>2</v>
      </c>
      <c r="C6" s="312">
        <v>15.169510021461569</v>
      </c>
      <c r="D6" s="312">
        <v>10.051471390636936</v>
      </c>
      <c r="E6" s="312">
        <v>10.116947364592049</v>
      </c>
      <c r="F6" s="312">
        <v>42.247462806009239</v>
      </c>
      <c r="G6" s="312">
        <v>22.414608417300208</v>
      </c>
      <c r="H6" s="312">
        <v>100</v>
      </c>
      <c r="J6" s="97"/>
      <c r="K6" s="215"/>
    </row>
    <row r="7" spans="1:11" x14ac:dyDescent="0.3">
      <c r="A7" s="311"/>
      <c r="B7" s="194" t="s">
        <v>3</v>
      </c>
      <c r="C7" s="255">
        <v>16681</v>
      </c>
      <c r="D7" s="255">
        <v>11053</v>
      </c>
      <c r="E7" s="255">
        <v>11125</v>
      </c>
      <c r="F7" s="255">
        <v>46457</v>
      </c>
      <c r="G7" s="255">
        <v>24648</v>
      </c>
      <c r="H7" s="255">
        <v>109964</v>
      </c>
      <c r="J7" s="10"/>
      <c r="K7" s="215"/>
    </row>
    <row r="8" spans="1:11" x14ac:dyDescent="0.3">
      <c r="A8" s="313" t="s">
        <v>1</v>
      </c>
      <c r="B8" s="196" t="s">
        <v>2</v>
      </c>
      <c r="C8" s="314">
        <v>15.262321144674084</v>
      </c>
      <c r="D8" s="314">
        <v>8.1081081081081088</v>
      </c>
      <c r="E8" s="314">
        <v>9.0620031796502385</v>
      </c>
      <c r="F8" s="314">
        <v>40.69952305246423</v>
      </c>
      <c r="G8" s="314">
        <v>26.868044515103339</v>
      </c>
      <c r="H8" s="314">
        <v>100</v>
      </c>
      <c r="J8" s="97"/>
      <c r="K8" s="215"/>
    </row>
    <row r="9" spans="1:11" x14ac:dyDescent="0.3">
      <c r="A9" s="313"/>
      <c r="B9" s="196" t="s">
        <v>3</v>
      </c>
      <c r="C9" s="247">
        <v>96</v>
      </c>
      <c r="D9" s="247">
        <v>51</v>
      </c>
      <c r="E9" s="247">
        <v>57</v>
      </c>
      <c r="F9" s="247">
        <v>256</v>
      </c>
      <c r="G9" s="247">
        <v>169</v>
      </c>
      <c r="H9" s="247">
        <v>629</v>
      </c>
      <c r="J9" s="10"/>
      <c r="K9" s="215"/>
    </row>
    <row r="10" spans="1:11" x14ac:dyDescent="0.3">
      <c r="A10" s="313" t="s">
        <v>4</v>
      </c>
      <c r="B10" s="196" t="s">
        <v>2</v>
      </c>
      <c r="C10" s="314">
        <v>15.491393670183232</v>
      </c>
      <c r="D10" s="314">
        <v>9.3281510272071078</v>
      </c>
      <c r="E10" s="314">
        <v>9.6983157505089768</v>
      </c>
      <c r="F10" s="314">
        <v>52.637423653525815</v>
      </c>
      <c r="G10" s="314">
        <v>12.844715898574865</v>
      </c>
      <c r="H10" s="314">
        <v>100</v>
      </c>
      <c r="J10" s="97"/>
      <c r="K10" s="215"/>
    </row>
    <row r="11" spans="1:11" x14ac:dyDescent="0.3">
      <c r="A11" s="313"/>
      <c r="B11" s="196" t="s">
        <v>3</v>
      </c>
      <c r="C11" s="247">
        <v>837</v>
      </c>
      <c r="D11" s="247">
        <v>504</v>
      </c>
      <c r="E11" s="247">
        <v>524</v>
      </c>
      <c r="F11" s="247">
        <v>2844</v>
      </c>
      <c r="G11" s="247">
        <v>694</v>
      </c>
      <c r="H11" s="247">
        <v>5403</v>
      </c>
      <c r="J11" s="10"/>
      <c r="K11" s="215"/>
    </row>
    <row r="12" spans="1:11" x14ac:dyDescent="0.3">
      <c r="A12" s="313" t="s">
        <v>5</v>
      </c>
      <c r="B12" s="196" t="s">
        <v>2</v>
      </c>
      <c r="C12" s="314">
        <v>10.964212445862778</v>
      </c>
      <c r="D12" s="314">
        <v>10.394346934123547</v>
      </c>
      <c r="E12" s="314">
        <v>12.160930020515158</v>
      </c>
      <c r="F12" s="314">
        <v>39.958969683154777</v>
      </c>
      <c r="G12" s="314">
        <v>26.521540916343746</v>
      </c>
      <c r="H12" s="314">
        <v>100</v>
      </c>
      <c r="J12" s="97"/>
      <c r="K12" s="215"/>
    </row>
    <row r="13" spans="1:11" x14ac:dyDescent="0.3">
      <c r="A13" s="313"/>
      <c r="B13" s="196" t="s">
        <v>3</v>
      </c>
      <c r="C13" s="247">
        <v>962</v>
      </c>
      <c r="D13" s="247">
        <v>912</v>
      </c>
      <c r="E13" s="247">
        <v>1067</v>
      </c>
      <c r="F13" s="247">
        <v>3506</v>
      </c>
      <c r="G13" s="247">
        <v>2327</v>
      </c>
      <c r="H13" s="247">
        <v>8774</v>
      </c>
      <c r="J13" s="10"/>
      <c r="K13" s="215"/>
    </row>
    <row r="14" spans="1:11" x14ac:dyDescent="0.3">
      <c r="A14" s="313" t="s">
        <v>6</v>
      </c>
      <c r="B14" s="196" t="s">
        <v>2</v>
      </c>
      <c r="C14" s="314">
        <v>11.526911526911526</v>
      </c>
      <c r="D14" s="314">
        <v>7.1148071148071148</v>
      </c>
      <c r="E14" s="314">
        <v>8.3622083622083618</v>
      </c>
      <c r="F14" s="314">
        <v>60.291060291060298</v>
      </c>
      <c r="G14" s="314">
        <v>12.705012705012706</v>
      </c>
      <c r="H14" s="314">
        <v>100</v>
      </c>
      <c r="J14" s="97"/>
      <c r="K14" s="215"/>
    </row>
    <row r="15" spans="1:11" x14ac:dyDescent="0.3">
      <c r="A15" s="313"/>
      <c r="B15" s="196" t="s">
        <v>3</v>
      </c>
      <c r="C15" s="247">
        <v>998</v>
      </c>
      <c r="D15" s="247">
        <v>616</v>
      </c>
      <c r="E15" s="247">
        <v>724</v>
      </c>
      <c r="F15" s="247">
        <v>5220</v>
      </c>
      <c r="G15" s="247">
        <v>1100</v>
      </c>
      <c r="H15" s="247">
        <v>8658</v>
      </c>
      <c r="J15" s="10"/>
      <c r="K15" s="215"/>
    </row>
    <row r="16" spans="1:11" x14ac:dyDescent="0.3">
      <c r="A16" s="313" t="s">
        <v>7</v>
      </c>
      <c r="B16" s="196" t="s">
        <v>2</v>
      </c>
      <c r="C16" s="314">
        <v>23.824451410658305</v>
      </c>
      <c r="D16" s="314">
        <v>14.420062695924765</v>
      </c>
      <c r="E16" s="314">
        <v>11.912225705329153</v>
      </c>
      <c r="F16" s="314">
        <v>42.63322884012539</v>
      </c>
      <c r="G16" s="314">
        <v>7.2100313479623823</v>
      </c>
      <c r="H16" s="314">
        <v>100</v>
      </c>
      <c r="J16" s="97"/>
      <c r="K16" s="215"/>
    </row>
    <row r="17" spans="1:11" x14ac:dyDescent="0.3">
      <c r="A17" s="313"/>
      <c r="B17" s="196" t="s">
        <v>3</v>
      </c>
      <c r="C17" s="247">
        <v>76</v>
      </c>
      <c r="D17" s="247">
        <v>46</v>
      </c>
      <c r="E17" s="247">
        <v>38</v>
      </c>
      <c r="F17" s="247">
        <v>136</v>
      </c>
      <c r="G17" s="247">
        <v>23</v>
      </c>
      <c r="H17" s="247">
        <v>319</v>
      </c>
      <c r="J17" s="10"/>
      <c r="K17" s="215"/>
    </row>
    <row r="18" spans="1:11" x14ac:dyDescent="0.3">
      <c r="A18" s="313" t="s">
        <v>8</v>
      </c>
      <c r="B18" s="196" t="s">
        <v>2</v>
      </c>
      <c r="C18" s="314">
        <v>16.239808741494514</v>
      </c>
      <c r="D18" s="314">
        <v>10.571936492368049</v>
      </c>
      <c r="E18" s="314">
        <v>10.147734935327653</v>
      </c>
      <c r="F18" s="314">
        <v>38.9738245571017</v>
      </c>
      <c r="G18" s="314">
        <v>24.066695273708085</v>
      </c>
      <c r="H18" s="314">
        <v>100</v>
      </c>
      <c r="J18" s="97"/>
      <c r="K18" s="215"/>
    </row>
    <row r="19" spans="1:11" x14ac:dyDescent="0.3">
      <c r="A19" s="313"/>
      <c r="B19" s="196" t="s">
        <v>3</v>
      </c>
      <c r="C19" s="247">
        <v>13246</v>
      </c>
      <c r="D19" s="247">
        <v>8623</v>
      </c>
      <c r="E19" s="247">
        <v>8277</v>
      </c>
      <c r="F19" s="247">
        <v>31789</v>
      </c>
      <c r="G19" s="247">
        <v>19630</v>
      </c>
      <c r="H19" s="247">
        <v>81565</v>
      </c>
      <c r="J19" s="10"/>
      <c r="K19" s="215"/>
    </row>
    <row r="20" spans="1:11" x14ac:dyDescent="0.3">
      <c r="A20" s="313" t="s">
        <v>9</v>
      </c>
      <c r="B20" s="196" t="s">
        <v>2</v>
      </c>
      <c r="C20" s="314">
        <v>11.925287356321839</v>
      </c>
      <c r="D20" s="314">
        <v>7.8304597701149419</v>
      </c>
      <c r="E20" s="314">
        <v>10.272988505747128</v>
      </c>
      <c r="F20" s="314">
        <v>54.022988505747129</v>
      </c>
      <c r="G20" s="314">
        <v>15.948275862068966</v>
      </c>
      <c r="H20" s="314">
        <v>100</v>
      </c>
      <c r="J20" s="97"/>
      <c r="K20" s="215"/>
    </row>
    <row r="21" spans="1:11" x14ac:dyDescent="0.3">
      <c r="A21" s="313"/>
      <c r="B21" s="196" t="s">
        <v>3</v>
      </c>
      <c r="C21" s="247">
        <v>166</v>
      </c>
      <c r="D21" s="247">
        <v>109</v>
      </c>
      <c r="E21" s="247">
        <v>143</v>
      </c>
      <c r="F21" s="247">
        <v>752</v>
      </c>
      <c r="G21" s="247">
        <v>222</v>
      </c>
      <c r="H21" s="247">
        <v>1392</v>
      </c>
      <c r="J21" s="10"/>
      <c r="K21" s="215"/>
    </row>
    <row r="22" spans="1:11" x14ac:dyDescent="0.3">
      <c r="A22" s="313" t="s">
        <v>10</v>
      </c>
      <c r="B22" s="196" t="s">
        <v>2</v>
      </c>
      <c r="C22" s="314">
        <v>8.3264633140972801</v>
      </c>
      <c r="D22" s="314">
        <v>3.7098103874690849</v>
      </c>
      <c r="E22" s="314">
        <v>7.2135201978565542</v>
      </c>
      <c r="F22" s="314">
        <v>63.849958779884588</v>
      </c>
      <c r="G22" s="314">
        <v>16.9002473206925</v>
      </c>
      <c r="H22" s="314">
        <v>100</v>
      </c>
      <c r="J22" s="97"/>
      <c r="K22" s="215"/>
    </row>
    <row r="23" spans="1:11" x14ac:dyDescent="0.3">
      <c r="A23" s="313"/>
      <c r="B23" s="196" t="s">
        <v>3</v>
      </c>
      <c r="C23" s="247">
        <v>202</v>
      </c>
      <c r="D23" s="247">
        <v>90</v>
      </c>
      <c r="E23" s="247">
        <v>175</v>
      </c>
      <c r="F23" s="247">
        <v>1549</v>
      </c>
      <c r="G23" s="247">
        <v>410</v>
      </c>
      <c r="H23" s="247">
        <v>2426</v>
      </c>
      <c r="J23" s="10"/>
      <c r="K23" s="215"/>
    </row>
    <row r="24" spans="1:11" x14ac:dyDescent="0.3">
      <c r="A24" s="313" t="s">
        <v>11</v>
      </c>
      <c r="B24" s="196" t="s">
        <v>2</v>
      </c>
      <c r="C24" s="314">
        <v>12.280701754385964</v>
      </c>
      <c r="D24" s="314">
        <v>12.781954887218044</v>
      </c>
      <c r="E24" s="314">
        <v>15.037593984962406</v>
      </c>
      <c r="F24" s="314">
        <v>50.751879699248128</v>
      </c>
      <c r="G24" s="314">
        <v>9.147869674185463</v>
      </c>
      <c r="H24" s="314">
        <v>100</v>
      </c>
      <c r="J24" s="97"/>
      <c r="K24" s="215"/>
    </row>
    <row r="25" spans="1:11" ht="15" thickBot="1" x14ac:dyDescent="0.35">
      <c r="A25" s="315"/>
      <c r="B25" s="316" t="s">
        <v>3</v>
      </c>
      <c r="C25" s="317">
        <v>98</v>
      </c>
      <c r="D25" s="317">
        <v>102</v>
      </c>
      <c r="E25" s="317">
        <v>120</v>
      </c>
      <c r="F25" s="317">
        <v>405</v>
      </c>
      <c r="G25" s="317">
        <v>73</v>
      </c>
      <c r="H25" s="317">
        <v>798</v>
      </c>
      <c r="J25" s="10"/>
      <c r="K25" s="215"/>
    </row>
    <row r="27" spans="1:11" x14ac:dyDescent="0.3">
      <c r="A27" s="178" t="s">
        <v>13</v>
      </c>
      <c r="G27" s="183"/>
    </row>
    <row r="28" spans="1:11" x14ac:dyDescent="0.3">
      <c r="A28" s="186" t="s">
        <v>23</v>
      </c>
    </row>
    <row r="29" spans="1:11" x14ac:dyDescent="0.3">
      <c r="A29" s="277" t="s">
        <v>73</v>
      </c>
    </row>
    <row r="30" spans="1:11" x14ac:dyDescent="0.3">
      <c r="C30" s="184"/>
      <c r="D30" s="184"/>
      <c r="E30" s="184"/>
    </row>
    <row r="31" spans="1:11" x14ac:dyDescent="0.3">
      <c r="B31" s="186"/>
      <c r="C31" s="187"/>
      <c r="D31" s="187"/>
      <c r="E31" s="187"/>
    </row>
    <row r="32" spans="1:11" x14ac:dyDescent="0.3">
      <c r="B32" s="186"/>
      <c r="C32" s="187"/>
      <c r="D32" s="187"/>
      <c r="E32" s="187"/>
    </row>
    <row r="33" spans="2:5" x14ac:dyDescent="0.3">
      <c r="B33" s="186"/>
      <c r="C33" s="195"/>
      <c r="D33" s="195"/>
      <c r="E33" s="195"/>
    </row>
    <row r="34" spans="2:5" x14ac:dyDescent="0.3">
      <c r="B34" s="199"/>
      <c r="C34" s="195"/>
      <c r="D34" s="195"/>
      <c r="E34" s="195"/>
    </row>
  </sheetData>
  <mergeCells count="11">
    <mergeCell ref="A10:A11"/>
    <mergeCell ref="C4:H4"/>
    <mergeCell ref="A6:A7"/>
    <mergeCell ref="A8:A9"/>
    <mergeCell ref="A12:A13"/>
    <mergeCell ref="A14:A15"/>
    <mergeCell ref="A16:A17"/>
    <mergeCell ref="A18:A19"/>
    <mergeCell ref="A20:A21"/>
    <mergeCell ref="A22:A23"/>
    <mergeCell ref="A24:A25"/>
  </mergeCells>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37C2-08E2-4972-8343-5AA045434C04}">
  <dimension ref="A1:K34"/>
  <sheetViews>
    <sheetView zoomScale="80" zoomScaleNormal="80" workbookViewId="0">
      <selection activeCell="I18" sqref="I18"/>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145</v>
      </c>
    </row>
    <row r="2" spans="1:11" x14ac:dyDescent="0.3">
      <c r="B2" s="186"/>
      <c r="C2" s="187"/>
      <c r="D2" s="187"/>
      <c r="E2" s="187"/>
    </row>
    <row r="4" spans="1:11" x14ac:dyDescent="0.3">
      <c r="A4" s="318"/>
      <c r="B4" s="318"/>
      <c r="C4" s="319" t="s">
        <v>71</v>
      </c>
      <c r="D4" s="320"/>
      <c r="E4" s="320"/>
      <c r="F4" s="320"/>
      <c r="G4" s="320"/>
      <c r="H4" s="320"/>
      <c r="K4" s="215"/>
    </row>
    <row r="5" spans="1:11" ht="43.8" thickBot="1" x14ac:dyDescent="0.35">
      <c r="A5" s="189"/>
      <c r="B5" s="190"/>
      <c r="C5" s="197" t="s">
        <v>64</v>
      </c>
      <c r="D5" s="198" t="s">
        <v>28</v>
      </c>
      <c r="E5" s="198" t="s">
        <v>65</v>
      </c>
      <c r="F5" s="198" t="s">
        <v>20</v>
      </c>
      <c r="G5" s="198" t="s">
        <v>21</v>
      </c>
      <c r="H5" s="192" t="s">
        <v>12</v>
      </c>
      <c r="K5" s="215"/>
    </row>
    <row r="6" spans="1:11" ht="15" thickTop="1" x14ac:dyDescent="0.3">
      <c r="A6" s="311" t="s">
        <v>22</v>
      </c>
      <c r="B6" s="193" t="s">
        <v>2</v>
      </c>
      <c r="C6" s="312">
        <v>20.403377937624512</v>
      </c>
      <c r="D6" s="312">
        <v>19.795137603356782</v>
      </c>
      <c r="E6" s="312">
        <v>37.918936549073536</v>
      </c>
      <c r="F6" s="312">
        <v>18.208423687875744</v>
      </c>
      <c r="G6" s="312">
        <v>3.6741242220694277</v>
      </c>
      <c r="H6" s="312">
        <v>100</v>
      </c>
      <c r="J6" s="97"/>
      <c r="K6" s="215"/>
    </row>
    <row r="7" spans="1:11" x14ac:dyDescent="0.3">
      <c r="A7" s="311"/>
      <c r="B7" s="194" t="s">
        <v>3</v>
      </c>
      <c r="C7" s="255">
        <v>11573</v>
      </c>
      <c r="D7" s="255">
        <v>11228</v>
      </c>
      <c r="E7" s="255">
        <v>21508</v>
      </c>
      <c r="F7" s="255">
        <v>10328</v>
      </c>
      <c r="G7" s="255">
        <v>2084</v>
      </c>
      <c r="H7" s="255">
        <v>56721</v>
      </c>
      <c r="J7" s="10"/>
      <c r="K7" s="215"/>
    </row>
    <row r="8" spans="1:11" x14ac:dyDescent="0.3">
      <c r="A8" s="313" t="s">
        <v>1</v>
      </c>
      <c r="B8" s="196" t="s">
        <v>2</v>
      </c>
      <c r="C8" s="314">
        <v>17.964071856287426</v>
      </c>
      <c r="D8" s="314">
        <v>16.167664670658681</v>
      </c>
      <c r="E8" s="314">
        <v>29.341317365269461</v>
      </c>
      <c r="F8" s="314">
        <v>29.940119760479039</v>
      </c>
      <c r="G8" s="314">
        <v>6.5868263473053901</v>
      </c>
      <c r="H8" s="314">
        <v>100</v>
      </c>
      <c r="J8" s="97"/>
      <c r="K8" s="215"/>
    </row>
    <row r="9" spans="1:11" x14ac:dyDescent="0.3">
      <c r="A9" s="313"/>
      <c r="B9" s="196" t="s">
        <v>3</v>
      </c>
      <c r="C9" s="247">
        <v>30</v>
      </c>
      <c r="D9" s="247">
        <v>27</v>
      </c>
      <c r="E9" s="247">
        <v>49</v>
      </c>
      <c r="F9" s="247">
        <v>50</v>
      </c>
      <c r="G9" s="247">
        <v>11</v>
      </c>
      <c r="H9" s="247">
        <v>167</v>
      </c>
      <c r="J9" s="10"/>
      <c r="K9" s="215"/>
    </row>
    <row r="10" spans="1:11" x14ac:dyDescent="0.3">
      <c r="A10" s="313" t="s">
        <v>4</v>
      </c>
      <c r="B10" s="196" t="s">
        <v>2</v>
      </c>
      <c r="C10" s="314">
        <v>17.652145713976868</v>
      </c>
      <c r="D10" s="314">
        <v>22.916441465787482</v>
      </c>
      <c r="E10" s="314">
        <v>48.405577775375633</v>
      </c>
      <c r="F10" s="314">
        <v>9.3287212193276403</v>
      </c>
      <c r="G10" s="314">
        <v>1.6971138255323748</v>
      </c>
      <c r="H10" s="314">
        <v>100</v>
      </c>
      <c r="J10" s="97"/>
      <c r="K10" s="215"/>
    </row>
    <row r="11" spans="1:11" x14ac:dyDescent="0.3">
      <c r="A11" s="313"/>
      <c r="B11" s="196" t="s">
        <v>3</v>
      </c>
      <c r="C11" s="247">
        <v>1633</v>
      </c>
      <c r="D11" s="247">
        <v>2120</v>
      </c>
      <c r="E11" s="247">
        <v>4478</v>
      </c>
      <c r="F11" s="247">
        <v>863</v>
      </c>
      <c r="G11" s="247">
        <v>157</v>
      </c>
      <c r="H11" s="247">
        <v>9251</v>
      </c>
      <c r="J11" s="10"/>
      <c r="K11" s="215"/>
    </row>
    <row r="12" spans="1:11" x14ac:dyDescent="0.3">
      <c r="A12" s="313" t="s">
        <v>5</v>
      </c>
      <c r="B12" s="196" t="s">
        <v>2</v>
      </c>
      <c r="C12" s="314">
        <v>12.603734439834025</v>
      </c>
      <c r="D12" s="314">
        <v>16.571576763485478</v>
      </c>
      <c r="E12" s="314">
        <v>39.419087136929463</v>
      </c>
      <c r="F12" s="314">
        <v>28.137966804979254</v>
      </c>
      <c r="G12" s="314">
        <v>3.2676348547717846</v>
      </c>
      <c r="H12" s="314">
        <v>100</v>
      </c>
      <c r="J12" s="97"/>
      <c r="K12" s="215"/>
    </row>
    <row r="13" spans="1:11" x14ac:dyDescent="0.3">
      <c r="A13" s="313"/>
      <c r="B13" s="196" t="s">
        <v>3</v>
      </c>
      <c r="C13" s="247">
        <v>486</v>
      </c>
      <c r="D13" s="247">
        <v>639</v>
      </c>
      <c r="E13" s="247">
        <v>1520</v>
      </c>
      <c r="F13" s="247">
        <v>1085</v>
      </c>
      <c r="G13" s="247">
        <v>126</v>
      </c>
      <c r="H13" s="247">
        <v>3856</v>
      </c>
      <c r="J13" s="10"/>
      <c r="K13" s="215"/>
    </row>
    <row r="14" spans="1:11" x14ac:dyDescent="0.3">
      <c r="A14" s="313" t="s">
        <v>6</v>
      </c>
      <c r="B14" s="196" t="s">
        <v>2</v>
      </c>
      <c r="C14" s="314">
        <v>13.890654799745707</v>
      </c>
      <c r="D14" s="314">
        <v>17.736808645899554</v>
      </c>
      <c r="E14" s="314">
        <v>39.574062301335026</v>
      </c>
      <c r="F14" s="314">
        <v>25.206611570247933</v>
      </c>
      <c r="G14" s="314">
        <v>3.5918626827717737</v>
      </c>
      <c r="H14" s="314">
        <v>100</v>
      </c>
      <c r="J14" s="97"/>
      <c r="K14" s="215"/>
    </row>
    <row r="15" spans="1:11" x14ac:dyDescent="0.3">
      <c r="A15" s="313"/>
      <c r="B15" s="196" t="s">
        <v>3</v>
      </c>
      <c r="C15" s="247">
        <v>437</v>
      </c>
      <c r="D15" s="247">
        <v>558</v>
      </c>
      <c r="E15" s="247">
        <v>1245</v>
      </c>
      <c r="F15" s="247">
        <v>793</v>
      </c>
      <c r="G15" s="247">
        <v>113</v>
      </c>
      <c r="H15" s="247">
        <v>3146</v>
      </c>
      <c r="J15" s="10"/>
      <c r="K15" s="215"/>
    </row>
    <row r="16" spans="1:11" x14ac:dyDescent="0.3">
      <c r="A16" s="313" t="s">
        <v>7</v>
      </c>
      <c r="B16" s="196" t="s">
        <v>2</v>
      </c>
      <c r="C16" s="314">
        <v>17.431192660550458</v>
      </c>
      <c r="D16" s="314">
        <v>10.091743119266056</v>
      </c>
      <c r="E16" s="314">
        <v>30.275229357798167</v>
      </c>
      <c r="F16" s="314">
        <v>40.366972477064223</v>
      </c>
      <c r="G16" s="314">
        <v>1.834862385321101</v>
      </c>
      <c r="H16" s="314">
        <v>100</v>
      </c>
      <c r="J16" s="97"/>
      <c r="K16" s="215"/>
    </row>
    <row r="17" spans="1:11" x14ac:dyDescent="0.3">
      <c r="A17" s="313"/>
      <c r="B17" s="196" t="s">
        <v>3</v>
      </c>
      <c r="C17" s="247">
        <v>19</v>
      </c>
      <c r="D17" s="247">
        <v>11</v>
      </c>
      <c r="E17" s="247">
        <v>33</v>
      </c>
      <c r="F17" s="247">
        <v>44</v>
      </c>
      <c r="G17" s="247">
        <v>2</v>
      </c>
      <c r="H17" s="247">
        <v>109</v>
      </c>
      <c r="J17" s="10"/>
      <c r="K17" s="215"/>
    </row>
    <row r="18" spans="1:11" x14ac:dyDescent="0.3">
      <c r="A18" s="313" t="s">
        <v>8</v>
      </c>
      <c r="B18" s="196" t="s">
        <v>2</v>
      </c>
      <c r="C18" s="314">
        <v>23.65433195458457</v>
      </c>
      <c r="D18" s="314">
        <v>20.23429475612803</v>
      </c>
      <c r="E18" s="314">
        <v>33.448074841073762</v>
      </c>
      <c r="F18" s="314">
        <v>18.391027954362489</v>
      </c>
      <c r="G18" s="314">
        <v>4.2722704938511509</v>
      </c>
      <c r="H18" s="314">
        <v>100</v>
      </c>
      <c r="J18" s="97"/>
      <c r="K18" s="215"/>
    </row>
    <row r="19" spans="1:11" x14ac:dyDescent="0.3">
      <c r="A19" s="313"/>
      <c r="B19" s="196" t="s">
        <v>3</v>
      </c>
      <c r="C19" s="247">
        <v>8521</v>
      </c>
      <c r="D19" s="247">
        <v>7289</v>
      </c>
      <c r="E19" s="247">
        <v>12049</v>
      </c>
      <c r="F19" s="247">
        <v>6625</v>
      </c>
      <c r="G19" s="247">
        <v>1539</v>
      </c>
      <c r="H19" s="247">
        <v>36023</v>
      </c>
      <c r="J19" s="10"/>
      <c r="K19" s="215"/>
    </row>
    <row r="20" spans="1:11" x14ac:dyDescent="0.3">
      <c r="A20" s="313" t="s">
        <v>9</v>
      </c>
      <c r="B20" s="196" t="s">
        <v>2</v>
      </c>
      <c r="C20" s="314">
        <v>9.4362745098039209</v>
      </c>
      <c r="D20" s="314">
        <v>16.544117647058822</v>
      </c>
      <c r="E20" s="314">
        <v>44.975490196078432</v>
      </c>
      <c r="F20" s="314">
        <v>26.102941176470591</v>
      </c>
      <c r="G20" s="314">
        <v>2.9411764705882351</v>
      </c>
      <c r="H20" s="314">
        <v>100</v>
      </c>
      <c r="J20" s="97"/>
      <c r="K20" s="215"/>
    </row>
    <row r="21" spans="1:11" x14ac:dyDescent="0.3">
      <c r="A21" s="313"/>
      <c r="B21" s="196" t="s">
        <v>3</v>
      </c>
      <c r="C21" s="247">
        <v>77</v>
      </c>
      <c r="D21" s="247">
        <v>135</v>
      </c>
      <c r="E21" s="247">
        <v>367</v>
      </c>
      <c r="F21" s="247">
        <v>213</v>
      </c>
      <c r="G21" s="247">
        <v>24</v>
      </c>
      <c r="H21" s="247">
        <v>816</v>
      </c>
      <c r="J21" s="10"/>
      <c r="K21" s="215"/>
    </row>
    <row r="22" spans="1:11" x14ac:dyDescent="0.3">
      <c r="A22" s="313" t="s">
        <v>10</v>
      </c>
      <c r="B22" s="196" t="s">
        <v>2</v>
      </c>
      <c r="C22" s="314">
        <v>12.726332126228659</v>
      </c>
      <c r="D22" s="314">
        <v>15.416451112260734</v>
      </c>
      <c r="E22" s="314">
        <v>47.594412829798245</v>
      </c>
      <c r="F22" s="314">
        <v>20.641489912053803</v>
      </c>
      <c r="G22" s="314">
        <v>3.6213140196585623</v>
      </c>
      <c r="H22" s="314">
        <v>100</v>
      </c>
      <c r="J22" s="97"/>
      <c r="K22" s="215"/>
    </row>
    <row r="23" spans="1:11" x14ac:dyDescent="0.3">
      <c r="A23" s="313"/>
      <c r="B23" s="196" t="s">
        <v>3</v>
      </c>
      <c r="C23" s="247">
        <v>246</v>
      </c>
      <c r="D23" s="247">
        <v>298</v>
      </c>
      <c r="E23" s="247">
        <v>920</v>
      </c>
      <c r="F23" s="247">
        <v>399</v>
      </c>
      <c r="G23" s="247">
        <v>70</v>
      </c>
      <c r="H23" s="247">
        <v>1933</v>
      </c>
      <c r="J23" s="10"/>
      <c r="K23" s="215"/>
    </row>
    <row r="24" spans="1:11" x14ac:dyDescent="0.3">
      <c r="A24" s="313" t="s">
        <v>11</v>
      </c>
      <c r="B24" s="196" t="s">
        <v>2</v>
      </c>
      <c r="C24" s="314">
        <v>8.7323943661971821</v>
      </c>
      <c r="D24" s="314">
        <v>10.633802816901408</v>
      </c>
      <c r="E24" s="314">
        <v>59.647887323943664</v>
      </c>
      <c r="F24" s="314">
        <v>18.028169014084508</v>
      </c>
      <c r="G24" s="314">
        <v>2.9577464788732395</v>
      </c>
      <c r="H24" s="314">
        <v>100</v>
      </c>
      <c r="J24" s="97"/>
      <c r="K24" s="215"/>
    </row>
    <row r="25" spans="1:11" ht="15" thickBot="1" x14ac:dyDescent="0.35">
      <c r="A25" s="315"/>
      <c r="B25" s="316" t="s">
        <v>3</v>
      </c>
      <c r="C25" s="317">
        <v>124</v>
      </c>
      <c r="D25" s="317">
        <v>151</v>
      </c>
      <c r="E25" s="317">
        <v>847</v>
      </c>
      <c r="F25" s="317">
        <v>256</v>
      </c>
      <c r="G25" s="317">
        <v>42</v>
      </c>
      <c r="H25" s="317">
        <v>1420</v>
      </c>
      <c r="J25" s="10"/>
      <c r="K25" s="215"/>
    </row>
    <row r="27" spans="1:11" x14ac:dyDescent="0.3">
      <c r="A27" s="178" t="s">
        <v>13</v>
      </c>
      <c r="G27" s="183"/>
    </row>
    <row r="28" spans="1:11" x14ac:dyDescent="0.3">
      <c r="A28" s="186" t="s">
        <v>23</v>
      </c>
    </row>
    <row r="29" spans="1:11" x14ac:dyDescent="0.3">
      <c r="A29" s="277" t="s">
        <v>73</v>
      </c>
    </row>
    <row r="30" spans="1:11" x14ac:dyDescent="0.3">
      <c r="C30" s="184"/>
      <c r="D30" s="184"/>
      <c r="E30" s="184"/>
    </row>
    <row r="31" spans="1:11" x14ac:dyDescent="0.3">
      <c r="B31" s="186"/>
      <c r="C31" s="187"/>
      <c r="D31" s="187"/>
      <c r="E31" s="187"/>
    </row>
    <row r="32" spans="1:11" x14ac:dyDescent="0.3">
      <c r="B32" s="186"/>
      <c r="C32" s="187"/>
      <c r="D32" s="187"/>
      <c r="E32" s="187"/>
    </row>
    <row r="33" spans="2:5" x14ac:dyDescent="0.3">
      <c r="B33" s="186"/>
      <c r="C33" s="195"/>
      <c r="D33" s="195"/>
      <c r="E33" s="195"/>
    </row>
    <row r="34" spans="2:5" x14ac:dyDescent="0.3">
      <c r="B34" s="199"/>
      <c r="C34" s="195"/>
      <c r="D34" s="195"/>
      <c r="E34" s="195"/>
    </row>
  </sheetData>
  <mergeCells count="11">
    <mergeCell ref="A12:A13"/>
    <mergeCell ref="C4:H4"/>
    <mergeCell ref="A6:A7"/>
    <mergeCell ref="A8:A9"/>
    <mergeCell ref="A10:A11"/>
    <mergeCell ref="A14:A15"/>
    <mergeCell ref="A16:A17"/>
    <mergeCell ref="A18:A19"/>
    <mergeCell ref="A20:A21"/>
    <mergeCell ref="A22:A23"/>
    <mergeCell ref="A24:A25"/>
  </mergeCells>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F2BF-13B9-4626-BD73-5F3AEE546807}">
  <dimension ref="A1:K34"/>
  <sheetViews>
    <sheetView tabSelected="1" zoomScale="80" zoomScaleNormal="80" workbookViewId="0">
      <selection activeCell="N22" sqref="N22"/>
    </sheetView>
  </sheetViews>
  <sheetFormatPr defaultColWidth="8.6640625" defaultRowHeight="14.4" x14ac:dyDescent="0.3"/>
  <cols>
    <col min="1" max="1" width="43.6640625" style="178" customWidth="1"/>
    <col min="2" max="2" width="9.33203125" style="178" customWidth="1"/>
    <col min="3" max="7" width="10.44140625" style="178" customWidth="1"/>
    <col min="8" max="8" width="10.44140625" style="233" customWidth="1"/>
    <col min="9" max="16384" width="8.6640625" style="178"/>
  </cols>
  <sheetData>
    <row r="1" spans="1:11" x14ac:dyDescent="0.3">
      <c r="A1" s="178" t="s">
        <v>144</v>
      </c>
    </row>
    <row r="2" spans="1:11" x14ac:dyDescent="0.3">
      <c r="B2" s="186"/>
      <c r="C2" s="187"/>
      <c r="D2" s="187"/>
      <c r="E2" s="187"/>
    </row>
    <row r="4" spans="1:11" x14ac:dyDescent="0.3">
      <c r="A4" s="318"/>
      <c r="B4" s="318"/>
      <c r="C4" s="319" t="s">
        <v>72</v>
      </c>
      <c r="D4" s="320"/>
      <c r="E4" s="320"/>
      <c r="F4" s="320"/>
      <c r="G4" s="320"/>
      <c r="H4" s="320"/>
      <c r="K4" s="215"/>
    </row>
    <row r="5" spans="1:11" ht="43.8" thickBot="1" x14ac:dyDescent="0.35">
      <c r="A5" s="189"/>
      <c r="B5" s="190"/>
      <c r="C5" s="197" t="s">
        <v>64</v>
      </c>
      <c r="D5" s="198" t="s">
        <v>28</v>
      </c>
      <c r="E5" s="198" t="s">
        <v>65</v>
      </c>
      <c r="F5" s="198" t="s">
        <v>20</v>
      </c>
      <c r="G5" s="198" t="s">
        <v>21</v>
      </c>
      <c r="H5" s="192" t="s">
        <v>12</v>
      </c>
      <c r="K5" s="215"/>
    </row>
    <row r="6" spans="1:11" ht="15" thickTop="1" x14ac:dyDescent="0.3">
      <c r="A6" s="311" t="s">
        <v>22</v>
      </c>
      <c r="B6" s="193" t="s">
        <v>2</v>
      </c>
      <c r="C6" s="312">
        <v>2.1276595744680851</v>
      </c>
      <c r="D6" s="312">
        <v>6.7584480600750938</v>
      </c>
      <c r="E6" s="312">
        <v>16.520650813516895</v>
      </c>
      <c r="F6" s="312">
        <v>62.327909887359198</v>
      </c>
      <c r="G6" s="312">
        <v>12.265331664580724</v>
      </c>
      <c r="H6" s="312">
        <v>100</v>
      </c>
      <c r="J6" s="97"/>
      <c r="K6" s="215"/>
    </row>
    <row r="7" spans="1:11" x14ac:dyDescent="0.3">
      <c r="A7" s="311"/>
      <c r="B7" s="194" t="s">
        <v>3</v>
      </c>
      <c r="C7" s="255">
        <v>17</v>
      </c>
      <c r="D7" s="255">
        <v>54</v>
      </c>
      <c r="E7" s="255">
        <v>132</v>
      </c>
      <c r="F7" s="255">
        <v>498</v>
      </c>
      <c r="G7" s="255">
        <v>98</v>
      </c>
      <c r="H7" s="255">
        <v>799</v>
      </c>
      <c r="J7" s="10"/>
      <c r="K7" s="215"/>
    </row>
    <row r="8" spans="1:11" x14ac:dyDescent="0.3">
      <c r="A8" s="313" t="s">
        <v>1</v>
      </c>
      <c r="B8" s="196" t="s">
        <v>2</v>
      </c>
      <c r="C8" s="314">
        <v>1.7045454545454544</v>
      </c>
      <c r="D8" s="314">
        <v>5.1136363636363642</v>
      </c>
      <c r="E8" s="314">
        <v>17.897727272727273</v>
      </c>
      <c r="F8" s="314">
        <v>64.48863636363636</v>
      </c>
      <c r="G8" s="314">
        <v>10.795454545454545</v>
      </c>
      <c r="H8" s="314">
        <v>100</v>
      </c>
      <c r="J8" s="97"/>
      <c r="K8" s="215"/>
    </row>
    <row r="9" spans="1:11" x14ac:dyDescent="0.3">
      <c r="A9" s="313"/>
      <c r="B9" s="196" t="s">
        <v>3</v>
      </c>
      <c r="C9" s="247">
        <v>6</v>
      </c>
      <c r="D9" s="247">
        <v>18</v>
      </c>
      <c r="E9" s="247">
        <v>63</v>
      </c>
      <c r="F9" s="247">
        <v>227</v>
      </c>
      <c r="G9" s="247">
        <v>38</v>
      </c>
      <c r="H9" s="247">
        <v>352</v>
      </c>
      <c r="J9" s="10"/>
      <c r="K9" s="215"/>
    </row>
    <row r="10" spans="1:11" x14ac:dyDescent="0.3">
      <c r="A10" s="313" t="s">
        <v>4</v>
      </c>
      <c r="B10" s="196" t="s">
        <v>2</v>
      </c>
      <c r="C10" s="314">
        <v>14.285714285714285</v>
      </c>
      <c r="D10" s="314">
        <v>14.285714285714285</v>
      </c>
      <c r="E10" s="314">
        <v>14.285714285714285</v>
      </c>
      <c r="F10" s="314">
        <v>35.714285714285715</v>
      </c>
      <c r="G10" s="314">
        <v>21.428571428571427</v>
      </c>
      <c r="H10" s="314">
        <v>100</v>
      </c>
      <c r="J10" s="97"/>
      <c r="K10" s="215"/>
    </row>
    <row r="11" spans="1:11" x14ac:dyDescent="0.3">
      <c r="A11" s="313"/>
      <c r="B11" s="196" t="s">
        <v>3</v>
      </c>
      <c r="C11" s="247">
        <v>2</v>
      </c>
      <c r="D11" s="247">
        <v>2</v>
      </c>
      <c r="E11" s="247">
        <v>2</v>
      </c>
      <c r="F11" s="247">
        <v>5</v>
      </c>
      <c r="G11" s="247">
        <v>3</v>
      </c>
      <c r="H11" s="247">
        <v>14</v>
      </c>
      <c r="J11" s="10"/>
      <c r="K11" s="215"/>
    </row>
    <row r="12" spans="1:11" x14ac:dyDescent="0.3">
      <c r="A12" s="313" t="s">
        <v>5</v>
      </c>
      <c r="B12" s="196" t="s">
        <v>2</v>
      </c>
      <c r="C12" s="314">
        <v>0</v>
      </c>
      <c r="D12" s="314">
        <v>4</v>
      </c>
      <c r="E12" s="314">
        <v>16</v>
      </c>
      <c r="F12" s="314">
        <v>56.000000000000007</v>
      </c>
      <c r="G12" s="314">
        <v>24</v>
      </c>
      <c r="H12" s="314">
        <v>100</v>
      </c>
      <c r="J12" s="97"/>
      <c r="K12" s="215"/>
    </row>
    <row r="13" spans="1:11" x14ac:dyDescent="0.3">
      <c r="A13" s="313"/>
      <c r="B13" s="196" t="s">
        <v>3</v>
      </c>
      <c r="C13" s="247">
        <v>0</v>
      </c>
      <c r="D13" s="247">
        <v>1</v>
      </c>
      <c r="E13" s="247">
        <v>4</v>
      </c>
      <c r="F13" s="247">
        <v>14</v>
      </c>
      <c r="G13" s="247">
        <v>6</v>
      </c>
      <c r="H13" s="247">
        <v>25</v>
      </c>
      <c r="J13" s="10"/>
      <c r="K13" s="215"/>
    </row>
    <row r="14" spans="1:11" x14ac:dyDescent="0.3">
      <c r="A14" s="313" t="s">
        <v>6</v>
      </c>
      <c r="B14" s="196" t="s">
        <v>2</v>
      </c>
      <c r="C14" s="314">
        <v>0</v>
      </c>
      <c r="D14" s="314">
        <v>7.1428571428571423</v>
      </c>
      <c r="E14" s="314">
        <v>35.714285714285715</v>
      </c>
      <c r="F14" s="314">
        <v>50</v>
      </c>
      <c r="G14" s="314">
        <v>7.1428571428571423</v>
      </c>
      <c r="H14" s="314">
        <v>100</v>
      </c>
      <c r="J14" s="97"/>
      <c r="K14" s="215"/>
    </row>
    <row r="15" spans="1:11" x14ac:dyDescent="0.3">
      <c r="A15" s="313"/>
      <c r="B15" s="196" t="s">
        <v>3</v>
      </c>
      <c r="C15" s="247">
        <v>0</v>
      </c>
      <c r="D15" s="247">
        <v>1</v>
      </c>
      <c r="E15" s="247">
        <v>5</v>
      </c>
      <c r="F15" s="247">
        <v>7</v>
      </c>
      <c r="G15" s="247">
        <v>1</v>
      </c>
      <c r="H15" s="247">
        <v>14</v>
      </c>
      <c r="J15" s="10"/>
      <c r="K15" s="215"/>
    </row>
    <row r="16" spans="1:11" x14ac:dyDescent="0.3">
      <c r="A16" s="313" t="s">
        <v>7</v>
      </c>
      <c r="B16" s="196" t="s">
        <v>2</v>
      </c>
      <c r="C16" s="314">
        <v>0</v>
      </c>
      <c r="D16" s="314">
        <v>0</v>
      </c>
      <c r="E16" s="314">
        <v>0</v>
      </c>
      <c r="F16" s="314">
        <v>0</v>
      </c>
      <c r="G16" s="314">
        <v>100</v>
      </c>
      <c r="H16" s="314">
        <v>100</v>
      </c>
      <c r="J16" s="97"/>
      <c r="K16" s="215"/>
    </row>
    <row r="17" spans="1:11" x14ac:dyDescent="0.3">
      <c r="A17" s="313"/>
      <c r="B17" s="196" t="s">
        <v>3</v>
      </c>
      <c r="C17" s="247">
        <v>0</v>
      </c>
      <c r="D17" s="247">
        <v>0</v>
      </c>
      <c r="E17" s="247">
        <v>0</v>
      </c>
      <c r="F17" s="247">
        <v>0</v>
      </c>
      <c r="G17" s="247">
        <v>1</v>
      </c>
      <c r="H17" s="247">
        <v>1</v>
      </c>
      <c r="J17" s="10"/>
      <c r="K17" s="215"/>
    </row>
    <row r="18" spans="1:11" x14ac:dyDescent="0.3">
      <c r="A18" s="313" t="s">
        <v>8</v>
      </c>
      <c r="B18" s="196" t="s">
        <v>2</v>
      </c>
      <c r="C18" s="314">
        <v>2.2222222222222223</v>
      </c>
      <c r="D18" s="314">
        <v>6.666666666666667</v>
      </c>
      <c r="E18" s="314">
        <v>12.777777777777777</v>
      </c>
      <c r="F18" s="314">
        <v>65.277777777777786</v>
      </c>
      <c r="G18" s="314">
        <v>13.055555555555557</v>
      </c>
      <c r="H18" s="314">
        <v>100</v>
      </c>
      <c r="J18" s="97"/>
      <c r="K18" s="215"/>
    </row>
    <row r="19" spans="1:11" x14ac:dyDescent="0.3">
      <c r="A19" s="313"/>
      <c r="B19" s="196" t="s">
        <v>3</v>
      </c>
      <c r="C19" s="247">
        <v>8</v>
      </c>
      <c r="D19" s="247">
        <v>24</v>
      </c>
      <c r="E19" s="247">
        <v>46</v>
      </c>
      <c r="F19" s="247">
        <v>235</v>
      </c>
      <c r="G19" s="247">
        <v>47</v>
      </c>
      <c r="H19" s="247">
        <v>360</v>
      </c>
      <c r="J19" s="10"/>
      <c r="K19" s="215"/>
    </row>
    <row r="20" spans="1:11" x14ac:dyDescent="0.3">
      <c r="A20" s="313" t="s">
        <v>9</v>
      </c>
      <c r="B20" s="196" t="s">
        <v>2</v>
      </c>
      <c r="C20" s="314">
        <v>0</v>
      </c>
      <c r="D20" s="314">
        <v>0</v>
      </c>
      <c r="E20" s="314">
        <v>0</v>
      </c>
      <c r="F20" s="314">
        <v>66.666666666666657</v>
      </c>
      <c r="G20" s="314">
        <v>33.333333333333329</v>
      </c>
      <c r="H20" s="314">
        <v>100</v>
      </c>
      <c r="J20" s="97"/>
      <c r="K20" s="215"/>
    </row>
    <row r="21" spans="1:11" x14ac:dyDescent="0.3">
      <c r="A21" s="313"/>
      <c r="B21" s="196" t="s">
        <v>3</v>
      </c>
      <c r="C21" s="247">
        <v>0</v>
      </c>
      <c r="D21" s="247">
        <v>0</v>
      </c>
      <c r="E21" s="247">
        <v>0</v>
      </c>
      <c r="F21" s="247">
        <v>4</v>
      </c>
      <c r="G21" s="247">
        <v>2</v>
      </c>
      <c r="H21" s="247">
        <v>6</v>
      </c>
      <c r="J21" s="10"/>
      <c r="K21" s="215"/>
    </row>
    <row r="22" spans="1:11" x14ac:dyDescent="0.3">
      <c r="A22" s="313" t="s">
        <v>10</v>
      </c>
      <c r="B22" s="196" t="s">
        <v>2</v>
      </c>
      <c r="C22" s="314">
        <v>8.3333333333333321</v>
      </c>
      <c r="D22" s="314">
        <v>41.666666666666671</v>
      </c>
      <c r="E22" s="314">
        <v>8.3333333333333321</v>
      </c>
      <c r="F22" s="314">
        <v>41.666666666666671</v>
      </c>
      <c r="G22" s="314">
        <v>0</v>
      </c>
      <c r="H22" s="314">
        <v>100</v>
      </c>
      <c r="J22" s="97"/>
      <c r="K22" s="215"/>
    </row>
    <row r="23" spans="1:11" x14ac:dyDescent="0.3">
      <c r="A23" s="313"/>
      <c r="B23" s="196" t="s">
        <v>3</v>
      </c>
      <c r="C23" s="247">
        <v>1</v>
      </c>
      <c r="D23" s="247">
        <v>5</v>
      </c>
      <c r="E23" s="247">
        <v>1</v>
      </c>
      <c r="F23" s="247">
        <v>5</v>
      </c>
      <c r="G23" s="247">
        <v>0</v>
      </c>
      <c r="H23" s="247">
        <v>12</v>
      </c>
      <c r="J23" s="10"/>
      <c r="K23" s="215"/>
    </row>
    <row r="24" spans="1:11" x14ac:dyDescent="0.3">
      <c r="A24" s="313" t="s">
        <v>11</v>
      </c>
      <c r="B24" s="196" t="s">
        <v>2</v>
      </c>
      <c r="C24" s="314">
        <v>0</v>
      </c>
      <c r="D24" s="314">
        <v>20</v>
      </c>
      <c r="E24" s="314">
        <v>73.333333333333329</v>
      </c>
      <c r="F24" s="314">
        <v>6.666666666666667</v>
      </c>
      <c r="G24" s="314">
        <v>0</v>
      </c>
      <c r="H24" s="314">
        <v>100</v>
      </c>
      <c r="J24" s="97"/>
      <c r="K24" s="215"/>
    </row>
    <row r="25" spans="1:11" ht="15" thickBot="1" x14ac:dyDescent="0.35">
      <c r="A25" s="315"/>
      <c r="B25" s="316" t="s">
        <v>3</v>
      </c>
      <c r="C25" s="317">
        <v>0</v>
      </c>
      <c r="D25" s="317">
        <v>3</v>
      </c>
      <c r="E25" s="317">
        <v>11</v>
      </c>
      <c r="F25" s="317">
        <v>1</v>
      </c>
      <c r="G25" s="317">
        <v>0</v>
      </c>
      <c r="H25" s="317">
        <v>15</v>
      </c>
      <c r="J25" s="10"/>
      <c r="K25" s="215"/>
    </row>
    <row r="27" spans="1:11" x14ac:dyDescent="0.3">
      <c r="A27" s="178" t="s">
        <v>13</v>
      </c>
      <c r="G27" s="183"/>
    </row>
    <row r="28" spans="1:11" x14ac:dyDescent="0.3">
      <c r="A28" s="186" t="s">
        <v>23</v>
      </c>
    </row>
    <row r="29" spans="1:11" x14ac:dyDescent="0.3">
      <c r="A29" s="277" t="s">
        <v>73</v>
      </c>
    </row>
    <row r="30" spans="1:11" x14ac:dyDescent="0.3">
      <c r="C30" s="184"/>
      <c r="D30" s="184"/>
      <c r="E30" s="184"/>
    </row>
    <row r="31" spans="1:11" x14ac:dyDescent="0.3">
      <c r="B31" s="186"/>
      <c r="C31" s="187"/>
      <c r="D31" s="187"/>
      <c r="E31" s="187"/>
    </row>
    <row r="32" spans="1:11" x14ac:dyDescent="0.3">
      <c r="B32" s="186"/>
      <c r="C32" s="187"/>
      <c r="D32" s="187"/>
      <c r="E32" s="187"/>
    </row>
    <row r="33" spans="2:5" x14ac:dyDescent="0.3">
      <c r="B33" s="186"/>
      <c r="C33" s="195"/>
      <c r="D33" s="195"/>
      <c r="E33" s="195"/>
    </row>
    <row r="34" spans="2:5" x14ac:dyDescent="0.3">
      <c r="B34" s="199"/>
      <c r="C34" s="195"/>
      <c r="D34" s="195"/>
      <c r="E34" s="195"/>
    </row>
  </sheetData>
  <mergeCells count="11">
    <mergeCell ref="A14:A15"/>
    <mergeCell ref="C4:H4"/>
    <mergeCell ref="A6:A7"/>
    <mergeCell ref="A8:A9"/>
    <mergeCell ref="A10:A11"/>
    <mergeCell ref="A12:A13"/>
    <mergeCell ref="A16:A17"/>
    <mergeCell ref="A18:A19"/>
    <mergeCell ref="A20:A21"/>
    <mergeCell ref="A22:A23"/>
    <mergeCell ref="A24:A25"/>
  </mergeCells>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4"/>
  <sheetViews>
    <sheetView zoomScale="80" zoomScaleNormal="80" workbookViewId="0">
      <selection activeCell="F35" sqref="F35"/>
    </sheetView>
  </sheetViews>
  <sheetFormatPr defaultColWidth="8.6640625" defaultRowHeight="14.4" x14ac:dyDescent="0.3"/>
  <cols>
    <col min="1" max="1" width="37.6640625" customWidth="1"/>
    <col min="2" max="2" width="9.33203125" customWidth="1"/>
    <col min="3" max="3" width="10.44140625" customWidth="1"/>
    <col min="4" max="4" width="10" customWidth="1"/>
    <col min="5" max="5" width="10.44140625" customWidth="1"/>
    <col min="6" max="6" width="11" customWidth="1"/>
    <col min="7" max="7" width="10.33203125" customWidth="1"/>
    <col min="8" max="8" width="12.6640625" bestFit="1" customWidth="1"/>
  </cols>
  <sheetData>
    <row r="1" spans="1:8" x14ac:dyDescent="0.3">
      <c r="A1" s="178" t="s">
        <v>74</v>
      </c>
    </row>
    <row r="2" spans="1:8" x14ac:dyDescent="0.3">
      <c r="A2" s="100"/>
      <c r="B2" s="100"/>
    </row>
    <row r="3" spans="1:8" ht="15" thickBot="1" x14ac:dyDescent="0.35">
      <c r="F3" s="1"/>
      <c r="G3" s="1"/>
    </row>
    <row r="4" spans="1:8" ht="44.4" thickTop="1" thickBot="1" x14ac:dyDescent="0.35">
      <c r="A4" s="5"/>
      <c r="B4" s="5"/>
      <c r="C4" s="122" t="s">
        <v>64</v>
      </c>
      <c r="D4" s="123" t="s">
        <v>28</v>
      </c>
      <c r="E4" s="123" t="s">
        <v>65</v>
      </c>
      <c r="F4" s="123" t="s">
        <v>20</v>
      </c>
      <c r="G4" s="123" t="s">
        <v>21</v>
      </c>
      <c r="H4" s="122" t="s">
        <v>12</v>
      </c>
    </row>
    <row r="5" spans="1:8" ht="15" thickTop="1" x14ac:dyDescent="0.3">
      <c r="A5" s="287" t="s">
        <v>22</v>
      </c>
      <c r="B5" s="152" t="s">
        <v>2</v>
      </c>
      <c r="C5" s="243">
        <v>29.3377431382238</v>
      </c>
      <c r="D5" s="243">
        <v>25.757209918691881</v>
      </c>
      <c r="E5" s="243">
        <v>27.066955662369164</v>
      </c>
      <c r="F5" s="243">
        <v>16.055264812901488</v>
      </c>
      <c r="G5" s="243">
        <v>1.7828264678136652</v>
      </c>
      <c r="H5" s="244">
        <v>100</v>
      </c>
    </row>
    <row r="6" spans="1:8" x14ac:dyDescent="0.3">
      <c r="A6" s="287"/>
      <c r="B6" s="149" t="s">
        <v>3</v>
      </c>
      <c r="C6" s="255">
        <v>104494</v>
      </c>
      <c r="D6" s="255">
        <v>91741</v>
      </c>
      <c r="E6" s="255">
        <v>96406</v>
      </c>
      <c r="F6" s="255">
        <v>57185</v>
      </c>
      <c r="G6" s="255">
        <v>6350</v>
      </c>
      <c r="H6" s="246">
        <v>356176</v>
      </c>
    </row>
    <row r="7" spans="1:8" x14ac:dyDescent="0.3">
      <c r="A7" s="285" t="s">
        <v>1</v>
      </c>
      <c r="B7" s="124" t="s">
        <v>2</v>
      </c>
      <c r="C7" s="170">
        <v>24.797047970479706</v>
      </c>
      <c r="D7" s="170">
        <v>26.642066420664207</v>
      </c>
      <c r="E7" s="170">
        <v>27.822878228782287</v>
      </c>
      <c r="F7" s="170">
        <v>18.376383763837641</v>
      </c>
      <c r="G7" s="170">
        <v>2.3616236162361623</v>
      </c>
      <c r="H7" s="237">
        <v>100</v>
      </c>
    </row>
    <row r="8" spans="1:8" x14ac:dyDescent="0.3">
      <c r="A8" s="285"/>
      <c r="B8" s="124" t="s">
        <v>3</v>
      </c>
      <c r="C8" s="247">
        <v>336</v>
      </c>
      <c r="D8" s="247">
        <v>361</v>
      </c>
      <c r="E8" s="247">
        <v>377</v>
      </c>
      <c r="F8" s="247">
        <v>249</v>
      </c>
      <c r="G8" s="247">
        <v>32</v>
      </c>
      <c r="H8" s="242">
        <v>1355</v>
      </c>
    </row>
    <row r="9" spans="1:8" x14ac:dyDescent="0.3">
      <c r="A9" s="285" t="s">
        <v>4</v>
      </c>
      <c r="B9" s="124" t="s">
        <v>2</v>
      </c>
      <c r="C9" s="170">
        <v>33.293902570168839</v>
      </c>
      <c r="D9" s="170">
        <v>29.179481664695128</v>
      </c>
      <c r="E9" s="170">
        <v>28.497687923432629</v>
      </c>
      <c r="F9" s="170">
        <v>8.0159156898591259</v>
      </c>
      <c r="G9" s="170">
        <v>1.0130121518442843</v>
      </c>
      <c r="H9" s="237">
        <v>100</v>
      </c>
    </row>
    <row r="10" spans="1:8" x14ac:dyDescent="0.3">
      <c r="A10" s="285"/>
      <c r="B10" s="124" t="s">
        <v>3</v>
      </c>
      <c r="C10" s="247">
        <v>15480</v>
      </c>
      <c r="D10" s="247">
        <v>13567</v>
      </c>
      <c r="E10" s="247">
        <v>13250</v>
      </c>
      <c r="F10" s="247">
        <v>3727</v>
      </c>
      <c r="G10" s="247">
        <v>471</v>
      </c>
      <c r="H10" s="242">
        <v>46495</v>
      </c>
    </row>
    <row r="11" spans="1:8" x14ac:dyDescent="0.3">
      <c r="A11" s="285" t="s">
        <v>5</v>
      </c>
      <c r="B11" s="124" t="s">
        <v>2</v>
      </c>
      <c r="C11" s="170">
        <v>21.091811414392058</v>
      </c>
      <c r="D11" s="170">
        <v>26.577266247822184</v>
      </c>
      <c r="E11" s="170">
        <v>33.762736919909194</v>
      </c>
      <c r="F11" s="170">
        <v>16.224064199355894</v>
      </c>
      <c r="G11" s="170">
        <v>2.3441212185206695</v>
      </c>
      <c r="H11" s="237">
        <v>100</v>
      </c>
    </row>
    <row r="12" spans="1:8" x14ac:dyDescent="0.3">
      <c r="A12" s="285"/>
      <c r="B12" s="124" t="s">
        <v>3</v>
      </c>
      <c r="C12" s="247">
        <v>3995</v>
      </c>
      <c r="D12" s="247">
        <v>5034</v>
      </c>
      <c r="E12" s="247">
        <v>6395</v>
      </c>
      <c r="F12" s="247">
        <v>3073</v>
      </c>
      <c r="G12" s="247">
        <v>444</v>
      </c>
      <c r="H12" s="242">
        <v>18941</v>
      </c>
    </row>
    <row r="13" spans="1:8" x14ac:dyDescent="0.3">
      <c r="A13" s="285" t="s">
        <v>6</v>
      </c>
      <c r="B13" s="124" t="s">
        <v>2</v>
      </c>
      <c r="C13" s="170">
        <v>23.702906350914962</v>
      </c>
      <c r="D13" s="170">
        <v>26.324004305705056</v>
      </c>
      <c r="E13" s="170">
        <v>28.686759956942947</v>
      </c>
      <c r="F13" s="170">
        <v>19.564047362755652</v>
      </c>
      <c r="G13" s="170">
        <v>1.7222820236813776</v>
      </c>
      <c r="H13" s="237">
        <v>100</v>
      </c>
    </row>
    <row r="14" spans="1:8" x14ac:dyDescent="0.3">
      <c r="A14" s="285"/>
      <c r="B14" s="124" t="s">
        <v>3</v>
      </c>
      <c r="C14" s="247">
        <v>4404</v>
      </c>
      <c r="D14" s="247">
        <v>4891</v>
      </c>
      <c r="E14" s="247">
        <v>5330</v>
      </c>
      <c r="F14" s="247">
        <v>3635</v>
      </c>
      <c r="G14" s="247">
        <v>320</v>
      </c>
      <c r="H14" s="242">
        <v>18580</v>
      </c>
    </row>
    <row r="15" spans="1:8" x14ac:dyDescent="0.3">
      <c r="A15" s="285" t="s">
        <v>7</v>
      </c>
      <c r="B15" s="124" t="s">
        <v>2</v>
      </c>
      <c r="C15" s="170">
        <v>26.054590570719604</v>
      </c>
      <c r="D15" s="170">
        <v>29.032258064516132</v>
      </c>
      <c r="E15" s="170">
        <v>28.287841191066999</v>
      </c>
      <c r="F15" s="170">
        <v>13.895781637717123</v>
      </c>
      <c r="G15" s="170">
        <v>2.7295285359801489</v>
      </c>
      <c r="H15" s="237">
        <v>100</v>
      </c>
    </row>
    <row r="16" spans="1:8" x14ac:dyDescent="0.3">
      <c r="A16" s="285"/>
      <c r="B16" s="124" t="s">
        <v>3</v>
      </c>
      <c r="C16" s="247">
        <v>105</v>
      </c>
      <c r="D16" s="247">
        <v>117</v>
      </c>
      <c r="E16" s="247">
        <v>114</v>
      </c>
      <c r="F16" s="247">
        <v>56</v>
      </c>
      <c r="G16" s="247">
        <v>11</v>
      </c>
      <c r="H16" s="242">
        <v>403</v>
      </c>
    </row>
    <row r="17" spans="1:8" x14ac:dyDescent="0.3">
      <c r="A17" s="285" t="s">
        <v>8</v>
      </c>
      <c r="B17" s="124" t="s">
        <v>2</v>
      </c>
      <c r="C17" s="170">
        <v>32.014639100836881</v>
      </c>
      <c r="D17" s="170">
        <v>25.97097361772137</v>
      </c>
      <c r="E17" s="170">
        <v>23.096455222314553</v>
      </c>
      <c r="F17" s="170">
        <v>17.341542645614567</v>
      </c>
      <c r="G17" s="170">
        <v>1.5763894135126288</v>
      </c>
      <c r="H17" s="237">
        <v>100</v>
      </c>
    </row>
    <row r="18" spans="1:8" x14ac:dyDescent="0.3">
      <c r="A18" s="285"/>
      <c r="B18" s="124" t="s">
        <v>3</v>
      </c>
      <c r="C18" s="247">
        <v>76280</v>
      </c>
      <c r="D18" s="247">
        <v>61880</v>
      </c>
      <c r="E18" s="247">
        <v>55031</v>
      </c>
      <c r="F18" s="247">
        <v>41319</v>
      </c>
      <c r="G18" s="247">
        <v>3756</v>
      </c>
      <c r="H18" s="242">
        <v>238266</v>
      </c>
    </row>
    <row r="19" spans="1:8" x14ac:dyDescent="0.3">
      <c r="A19" s="285" t="s">
        <v>9</v>
      </c>
      <c r="B19" s="124" t="s">
        <v>2</v>
      </c>
      <c r="C19" s="170">
        <v>17.789165446559295</v>
      </c>
      <c r="D19" s="170">
        <v>24.743777452415813</v>
      </c>
      <c r="E19" s="170">
        <v>36.237188872620791</v>
      </c>
      <c r="F19" s="170">
        <v>19.082479258174718</v>
      </c>
      <c r="G19" s="170">
        <v>2.1473889702293802</v>
      </c>
      <c r="H19" s="237">
        <v>100</v>
      </c>
    </row>
    <row r="20" spans="1:8" x14ac:dyDescent="0.3">
      <c r="A20" s="285"/>
      <c r="B20" s="124" t="s">
        <v>3</v>
      </c>
      <c r="C20" s="247">
        <v>729</v>
      </c>
      <c r="D20" s="247">
        <v>1014</v>
      </c>
      <c r="E20" s="247">
        <v>1485</v>
      </c>
      <c r="F20" s="247">
        <v>782</v>
      </c>
      <c r="G20" s="247">
        <v>88</v>
      </c>
      <c r="H20" s="242">
        <v>4098</v>
      </c>
    </row>
    <row r="21" spans="1:8" x14ac:dyDescent="0.3">
      <c r="A21" s="285" t="s">
        <v>10</v>
      </c>
      <c r="B21" s="124" t="s">
        <v>2</v>
      </c>
      <c r="C21" s="170">
        <v>17.679374063592476</v>
      </c>
      <c r="D21" s="170">
        <v>22.623605793241218</v>
      </c>
      <c r="E21" s="170">
        <v>37.964041951057098</v>
      </c>
      <c r="F21" s="170">
        <v>19.735308806392542</v>
      </c>
      <c r="G21" s="170">
        <v>1.9976693857166641</v>
      </c>
      <c r="H21" s="237">
        <v>100</v>
      </c>
    </row>
    <row r="22" spans="1:8" x14ac:dyDescent="0.3">
      <c r="A22" s="285"/>
      <c r="B22" s="124" t="s">
        <v>3</v>
      </c>
      <c r="C22" s="247">
        <v>2124</v>
      </c>
      <c r="D22" s="247">
        <v>2718</v>
      </c>
      <c r="E22" s="247">
        <v>4561</v>
      </c>
      <c r="F22" s="247">
        <v>2371</v>
      </c>
      <c r="G22" s="247">
        <v>240</v>
      </c>
      <c r="H22" s="242">
        <v>12014</v>
      </c>
    </row>
    <row r="23" spans="1:8" x14ac:dyDescent="0.3">
      <c r="A23" s="285" t="s">
        <v>11</v>
      </c>
      <c r="B23" s="124" t="s">
        <v>2</v>
      </c>
      <c r="C23" s="170">
        <v>6.496505242136795</v>
      </c>
      <c r="D23" s="170">
        <v>13.473539690464303</v>
      </c>
      <c r="E23" s="170">
        <v>61.551422865701447</v>
      </c>
      <c r="F23" s="170">
        <v>12.312780828756864</v>
      </c>
      <c r="G23" s="170">
        <v>6.1657513729405897</v>
      </c>
      <c r="H23" s="237">
        <v>100</v>
      </c>
    </row>
    <row r="24" spans="1:8" ht="15" thickBot="1" x14ac:dyDescent="0.35">
      <c r="A24" s="286"/>
      <c r="B24" s="125" t="s">
        <v>3</v>
      </c>
      <c r="C24" s="247">
        <v>1041</v>
      </c>
      <c r="D24" s="247">
        <v>2159</v>
      </c>
      <c r="E24" s="247">
        <v>9863</v>
      </c>
      <c r="F24" s="247">
        <v>1973</v>
      </c>
      <c r="G24" s="247">
        <v>988</v>
      </c>
      <c r="H24" s="238">
        <v>16024</v>
      </c>
    </row>
    <row r="25" spans="1:8" ht="15" thickTop="1" x14ac:dyDescent="0.3">
      <c r="A25" s="126"/>
      <c r="B25" s="126"/>
      <c r="C25" s="126"/>
      <c r="D25" s="126"/>
      <c r="E25" s="126"/>
      <c r="F25" s="126"/>
      <c r="G25" s="126"/>
      <c r="H25" s="126"/>
    </row>
    <row r="26" spans="1:8" x14ac:dyDescent="0.3">
      <c r="A26" t="s">
        <v>13</v>
      </c>
      <c r="C26" s="14"/>
      <c r="D26" s="14"/>
      <c r="E26" s="14"/>
    </row>
    <row r="27" spans="1:8" x14ac:dyDescent="0.3">
      <c r="A27" s="151" t="s">
        <v>75</v>
      </c>
      <c r="B27" s="2"/>
      <c r="C27" s="8"/>
      <c r="D27" s="8"/>
      <c r="E27" s="8"/>
    </row>
    <row r="28" spans="1:8" x14ac:dyDescent="0.3">
      <c r="A28" s="186" t="s">
        <v>76</v>
      </c>
      <c r="B28" s="2"/>
      <c r="C28" s="8"/>
      <c r="D28" s="8"/>
      <c r="E28" s="8"/>
    </row>
    <row r="29" spans="1:8" x14ac:dyDescent="0.3">
      <c r="A29" s="2" t="s">
        <v>61</v>
      </c>
      <c r="B29" s="2"/>
      <c r="C29" s="10"/>
      <c r="D29" s="10"/>
      <c r="E29" s="10"/>
    </row>
    <row r="30" spans="1:8" x14ac:dyDescent="0.3">
      <c r="A30" s="127"/>
      <c r="B30" s="127"/>
      <c r="C30" s="10"/>
      <c r="D30" s="10"/>
      <c r="E30" s="10"/>
    </row>
    <row r="31" spans="1:8" x14ac:dyDescent="0.3">
      <c r="A31" s="127"/>
      <c r="B31" s="127"/>
      <c r="C31" s="8"/>
      <c r="D31" s="8"/>
      <c r="E31" s="8"/>
    </row>
    <row r="32" spans="1:8" x14ac:dyDescent="0.3">
      <c r="A32" s="127"/>
      <c r="B32" s="127"/>
      <c r="C32" s="10"/>
      <c r="D32" s="10"/>
      <c r="E32" s="10"/>
    </row>
    <row r="33" spans="1:5" x14ac:dyDescent="0.3">
      <c r="A33" s="127"/>
      <c r="B33" s="127"/>
      <c r="C33" s="8"/>
      <c r="D33" s="8"/>
      <c r="E33" s="8"/>
    </row>
    <row r="34" spans="1:5" x14ac:dyDescent="0.3">
      <c r="A34" s="127"/>
      <c r="B34" s="127"/>
      <c r="C34" s="10"/>
      <c r="D34" s="10"/>
      <c r="E34" s="10"/>
    </row>
    <row r="35" spans="1:5" x14ac:dyDescent="0.3">
      <c r="A35" s="127"/>
      <c r="B35" s="127"/>
      <c r="C35" s="8"/>
      <c r="D35" s="8"/>
      <c r="E35" s="8"/>
    </row>
    <row r="36" spans="1:5" x14ac:dyDescent="0.3">
      <c r="A36" s="127"/>
      <c r="B36" s="127"/>
      <c r="C36" s="10"/>
      <c r="D36" s="10"/>
      <c r="E36" s="10"/>
    </row>
    <row r="37" spans="1:5" x14ac:dyDescent="0.3">
      <c r="A37" s="127"/>
      <c r="B37" s="127"/>
      <c r="C37" s="8"/>
      <c r="D37" s="8"/>
      <c r="E37" s="8"/>
    </row>
    <row r="38" spans="1:5" x14ac:dyDescent="0.3">
      <c r="A38" s="127"/>
      <c r="B38" s="127"/>
      <c r="C38" s="10"/>
      <c r="D38" s="10"/>
      <c r="E38" s="10"/>
    </row>
    <row r="39" spans="1:5" x14ac:dyDescent="0.3">
      <c r="A39" s="127"/>
      <c r="B39" s="127"/>
      <c r="C39" s="8"/>
      <c r="D39" s="8"/>
      <c r="E39" s="8"/>
    </row>
    <row r="40" spans="1:5" x14ac:dyDescent="0.3">
      <c r="A40" s="127"/>
      <c r="B40" s="127"/>
      <c r="C40" s="10"/>
      <c r="D40" s="10"/>
      <c r="E40" s="10"/>
    </row>
    <row r="41" spans="1:5" x14ac:dyDescent="0.3">
      <c r="A41" s="127"/>
      <c r="B41" s="127"/>
      <c r="C41" s="8"/>
      <c r="D41" s="8"/>
      <c r="E41" s="8"/>
    </row>
    <row r="42" spans="1:5" x14ac:dyDescent="0.3">
      <c r="A42" s="127"/>
      <c r="B42" s="127"/>
      <c r="C42" s="10"/>
      <c r="D42" s="10"/>
      <c r="E42" s="10"/>
    </row>
    <row r="43" spans="1:5" x14ac:dyDescent="0.3">
      <c r="A43" s="127"/>
      <c r="B43" s="127"/>
      <c r="C43" s="8"/>
      <c r="D43" s="8"/>
      <c r="E43" s="8"/>
    </row>
    <row r="44" spans="1:5" x14ac:dyDescent="0.3">
      <c r="A44" s="127"/>
      <c r="B44" s="127"/>
      <c r="C44" s="10"/>
      <c r="D44" s="10"/>
      <c r="E44" s="10"/>
    </row>
    <row r="45" spans="1:5" x14ac:dyDescent="0.3">
      <c r="A45" s="128"/>
      <c r="B45" s="128"/>
      <c r="C45" s="129"/>
      <c r="D45" s="129"/>
      <c r="E45" s="129"/>
    </row>
    <row r="46" spans="1:5" x14ac:dyDescent="0.3">
      <c r="A46" s="128"/>
      <c r="B46" s="128"/>
      <c r="C46" s="130"/>
      <c r="D46" s="130"/>
      <c r="E46" s="130"/>
    </row>
    <row r="47" spans="1:5" x14ac:dyDescent="0.3">
      <c r="A47" s="127"/>
      <c r="B47" s="127"/>
      <c r="C47" s="131"/>
      <c r="D47" s="131"/>
      <c r="E47" s="131"/>
    </row>
    <row r="48" spans="1:5" x14ac:dyDescent="0.3">
      <c r="A48" s="127"/>
      <c r="B48" s="127"/>
      <c r="C48" s="132"/>
      <c r="D48" s="132"/>
      <c r="E48" s="132"/>
    </row>
    <row r="49" spans="1:5" x14ac:dyDescent="0.3">
      <c r="A49" s="127"/>
      <c r="B49" s="127"/>
      <c r="C49" s="131"/>
      <c r="D49" s="131"/>
      <c r="E49" s="131"/>
    </row>
    <row r="50" spans="1:5" x14ac:dyDescent="0.3">
      <c r="A50" s="127"/>
      <c r="B50" s="127"/>
      <c r="C50" s="132"/>
      <c r="D50" s="132"/>
      <c r="E50" s="132"/>
    </row>
    <row r="51" spans="1:5" x14ac:dyDescent="0.3">
      <c r="A51" s="127"/>
      <c r="B51" s="127"/>
      <c r="C51" s="131"/>
      <c r="D51" s="131"/>
      <c r="E51" s="131"/>
    </row>
    <row r="52" spans="1:5" x14ac:dyDescent="0.3">
      <c r="A52" s="127"/>
      <c r="B52" s="127"/>
      <c r="C52" s="132"/>
      <c r="D52" s="132"/>
      <c r="E52" s="132"/>
    </row>
    <row r="53" spans="1:5" x14ac:dyDescent="0.3">
      <c r="A53" s="127"/>
      <c r="B53" s="127"/>
      <c r="C53" s="131"/>
      <c r="D53" s="131"/>
      <c r="E53" s="131"/>
    </row>
    <row r="54" spans="1:5" x14ac:dyDescent="0.3">
      <c r="A54" s="127"/>
      <c r="B54" s="127"/>
      <c r="C54" s="132"/>
      <c r="D54" s="132"/>
      <c r="E54" s="132"/>
    </row>
    <row r="55" spans="1:5" x14ac:dyDescent="0.3">
      <c r="A55" s="127"/>
      <c r="B55" s="127"/>
      <c r="C55" s="131"/>
      <c r="D55" s="131"/>
      <c r="E55" s="131"/>
    </row>
    <row r="56" spans="1:5" x14ac:dyDescent="0.3">
      <c r="A56" s="127"/>
      <c r="B56" s="127"/>
      <c r="C56" s="132"/>
      <c r="D56" s="132"/>
      <c r="E56" s="132"/>
    </row>
    <row r="57" spans="1:5" x14ac:dyDescent="0.3">
      <c r="A57" s="127"/>
      <c r="B57" s="127"/>
      <c r="C57" s="131"/>
      <c r="D57" s="131"/>
      <c r="E57" s="131"/>
    </row>
    <row r="58" spans="1:5" x14ac:dyDescent="0.3">
      <c r="A58" s="127"/>
      <c r="B58" s="127"/>
      <c r="C58" s="132"/>
      <c r="D58" s="132"/>
      <c r="E58" s="132"/>
    </row>
    <row r="59" spans="1:5" x14ac:dyDescent="0.3">
      <c r="A59" s="127"/>
      <c r="B59" s="127"/>
      <c r="C59" s="131"/>
      <c r="D59" s="131"/>
      <c r="E59" s="131"/>
    </row>
    <row r="60" spans="1:5" x14ac:dyDescent="0.3">
      <c r="A60" s="127"/>
      <c r="B60" s="127"/>
      <c r="C60" s="132"/>
      <c r="D60" s="132"/>
      <c r="E60" s="132"/>
    </row>
    <row r="61" spans="1:5" x14ac:dyDescent="0.3">
      <c r="A61" s="127"/>
      <c r="B61" s="127"/>
      <c r="C61" s="131"/>
      <c r="D61" s="131"/>
      <c r="E61" s="131"/>
    </row>
    <row r="62" spans="1:5" x14ac:dyDescent="0.3">
      <c r="A62" s="127"/>
      <c r="B62" s="127"/>
      <c r="C62" s="132"/>
      <c r="D62" s="132"/>
      <c r="E62" s="132"/>
    </row>
    <row r="63" spans="1:5" x14ac:dyDescent="0.3">
      <c r="A63" s="127"/>
      <c r="B63" s="127"/>
      <c r="C63" s="131"/>
      <c r="D63" s="131"/>
      <c r="E63" s="131"/>
    </row>
    <row r="64" spans="1:5" x14ac:dyDescent="0.3">
      <c r="A64" s="127"/>
      <c r="B64" s="127"/>
      <c r="C64" s="24"/>
      <c r="D64" s="24"/>
      <c r="E64" s="24"/>
    </row>
    <row r="65" spans="1:5" x14ac:dyDescent="0.3">
      <c r="A65" s="128"/>
      <c r="B65" s="128"/>
      <c r="C65" s="12"/>
      <c r="D65" s="12"/>
      <c r="E65" s="12"/>
    </row>
    <row r="66" spans="1:5" x14ac:dyDescent="0.3">
      <c r="A66" s="128"/>
      <c r="B66" s="128"/>
      <c r="C66" s="31"/>
      <c r="D66" s="62"/>
      <c r="E66" s="62"/>
    </row>
    <row r="67" spans="1:5" x14ac:dyDescent="0.3">
      <c r="A67" s="127"/>
      <c r="B67" s="127"/>
      <c r="C67" s="8"/>
      <c r="D67" s="8"/>
      <c r="E67" s="8"/>
    </row>
    <row r="68" spans="1:5" x14ac:dyDescent="0.3">
      <c r="A68" s="127"/>
      <c r="B68" s="127"/>
      <c r="C68" s="10"/>
      <c r="D68" s="10"/>
      <c r="E68" s="10"/>
    </row>
    <row r="69" spans="1:5" x14ac:dyDescent="0.3">
      <c r="A69" s="127"/>
      <c r="B69" s="127"/>
      <c r="C69" s="8"/>
      <c r="D69" s="8"/>
      <c r="E69" s="8"/>
    </row>
    <row r="70" spans="1:5" x14ac:dyDescent="0.3">
      <c r="A70" s="127"/>
      <c r="B70" s="127"/>
      <c r="C70" s="10"/>
      <c r="D70" s="10"/>
      <c r="E70" s="10"/>
    </row>
    <row r="71" spans="1:5" x14ac:dyDescent="0.3">
      <c r="A71" s="127"/>
      <c r="B71" s="127"/>
      <c r="C71" s="8"/>
      <c r="D71" s="8"/>
      <c r="E71" s="8"/>
    </row>
    <row r="72" spans="1:5" x14ac:dyDescent="0.3">
      <c r="A72" s="127"/>
      <c r="B72" s="127"/>
      <c r="C72" s="10"/>
      <c r="D72" s="10"/>
      <c r="E72" s="10"/>
    </row>
    <row r="73" spans="1:5" x14ac:dyDescent="0.3">
      <c r="A73" s="127"/>
      <c r="B73" s="127"/>
      <c r="C73" s="8"/>
      <c r="D73" s="8"/>
      <c r="E73" s="8"/>
    </row>
    <row r="74" spans="1:5" x14ac:dyDescent="0.3">
      <c r="A74" s="127"/>
      <c r="B74" s="127"/>
      <c r="C74" s="10"/>
      <c r="D74" s="10"/>
      <c r="E74" s="10"/>
    </row>
    <row r="75" spans="1:5" x14ac:dyDescent="0.3">
      <c r="A75" s="127"/>
      <c r="B75" s="127"/>
      <c r="C75" s="8"/>
      <c r="D75" s="8"/>
      <c r="E75" s="8"/>
    </row>
    <row r="76" spans="1:5" x14ac:dyDescent="0.3">
      <c r="A76" s="127"/>
      <c r="B76" s="127"/>
      <c r="C76" s="10"/>
      <c r="D76" s="133"/>
      <c r="E76" s="133"/>
    </row>
    <row r="77" spans="1:5" x14ac:dyDescent="0.3">
      <c r="A77" s="127"/>
      <c r="B77" s="127"/>
      <c r="C77" s="8"/>
      <c r="D77" s="8"/>
      <c r="E77" s="8"/>
    </row>
    <row r="78" spans="1:5" x14ac:dyDescent="0.3">
      <c r="A78" s="127"/>
      <c r="B78" s="127"/>
      <c r="C78" s="10"/>
      <c r="D78" s="10"/>
      <c r="E78" s="10"/>
    </row>
    <row r="79" spans="1:5" x14ac:dyDescent="0.3">
      <c r="A79" s="127"/>
      <c r="B79" s="127"/>
      <c r="C79" s="8"/>
      <c r="D79" s="8"/>
      <c r="E79" s="8"/>
    </row>
    <row r="80" spans="1:5" x14ac:dyDescent="0.3">
      <c r="A80" s="127"/>
      <c r="B80" s="127"/>
      <c r="C80" s="10"/>
      <c r="D80" s="10"/>
      <c r="E80" s="10"/>
    </row>
    <row r="81" spans="1:5" x14ac:dyDescent="0.3">
      <c r="A81" s="127"/>
      <c r="B81" s="127"/>
      <c r="C81" s="8"/>
      <c r="D81" s="8"/>
      <c r="E81" s="8"/>
    </row>
    <row r="82" spans="1:5" x14ac:dyDescent="0.3">
      <c r="A82" s="127"/>
      <c r="B82" s="127"/>
      <c r="C82" s="10"/>
      <c r="D82" s="10"/>
      <c r="E82" s="10"/>
    </row>
    <row r="83" spans="1:5" x14ac:dyDescent="0.3">
      <c r="A83" s="127"/>
      <c r="B83" s="127"/>
      <c r="C83" s="8"/>
      <c r="D83" s="8"/>
      <c r="E83" s="8"/>
    </row>
    <row r="84" spans="1:5" x14ac:dyDescent="0.3">
      <c r="A84" s="127"/>
      <c r="B84" s="127"/>
      <c r="C84" s="10"/>
      <c r="D84" s="10"/>
      <c r="E8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4"/>
  <sheetViews>
    <sheetView zoomScale="80" zoomScaleNormal="80" workbookViewId="0">
      <selection activeCell="F42" sqref="F42"/>
    </sheetView>
  </sheetViews>
  <sheetFormatPr defaultColWidth="8.6640625" defaultRowHeight="14.4" x14ac:dyDescent="0.3"/>
  <cols>
    <col min="1" max="1" width="37.6640625" customWidth="1"/>
    <col min="2" max="2" width="7.6640625" customWidth="1"/>
    <col min="3" max="3" width="10.44140625" customWidth="1"/>
    <col min="4" max="4" width="10" customWidth="1"/>
    <col min="5" max="6" width="10.44140625" customWidth="1"/>
    <col min="7" max="7" width="9.6640625" customWidth="1"/>
    <col min="8" max="8" width="11.44140625" bestFit="1" customWidth="1"/>
  </cols>
  <sheetData>
    <row r="1" spans="1:8" x14ac:dyDescent="0.3">
      <c r="A1" s="178" t="s">
        <v>77</v>
      </c>
    </row>
    <row r="2" spans="1:8" x14ac:dyDescent="0.3">
      <c r="A2" s="100"/>
      <c r="B2" s="100"/>
    </row>
    <row r="3" spans="1:8" ht="15" thickBot="1" x14ac:dyDescent="0.35">
      <c r="G3" s="1"/>
    </row>
    <row r="4" spans="1:8" ht="44.4" thickTop="1" thickBot="1" x14ac:dyDescent="0.35">
      <c r="A4" s="5"/>
      <c r="B4" s="5"/>
      <c r="C4" s="122" t="s">
        <v>64</v>
      </c>
      <c r="D4" s="123" t="s">
        <v>28</v>
      </c>
      <c r="E4" s="123" t="s">
        <v>65</v>
      </c>
      <c r="F4" s="123" t="s">
        <v>20</v>
      </c>
      <c r="G4" s="123" t="s">
        <v>21</v>
      </c>
      <c r="H4" s="122" t="s">
        <v>12</v>
      </c>
    </row>
    <row r="5" spans="1:8" ht="15" customHeight="1" thickTop="1" x14ac:dyDescent="0.3">
      <c r="A5" s="287" t="s">
        <v>22</v>
      </c>
      <c r="B5" s="152" t="s">
        <v>2</v>
      </c>
      <c r="C5" s="243">
        <v>29.021776952311228</v>
      </c>
      <c r="D5" s="243">
        <v>25.280515524947017</v>
      </c>
      <c r="E5" s="243">
        <v>29.653981896976351</v>
      </c>
      <c r="F5" s="243">
        <v>12.170058159239726</v>
      </c>
      <c r="G5" s="243">
        <v>3.8736674665256743</v>
      </c>
      <c r="H5" s="244">
        <v>100</v>
      </c>
    </row>
    <row r="6" spans="1:8" ht="15" customHeight="1" x14ac:dyDescent="0.3">
      <c r="A6" s="287"/>
      <c r="B6" s="149" t="s">
        <v>3</v>
      </c>
      <c r="C6" s="255">
        <v>64222</v>
      </c>
      <c r="D6" s="255">
        <v>55943</v>
      </c>
      <c r="E6" s="255">
        <v>65621</v>
      </c>
      <c r="F6" s="255">
        <v>26931</v>
      </c>
      <c r="G6" s="255">
        <v>8572</v>
      </c>
      <c r="H6" s="246">
        <v>221289</v>
      </c>
    </row>
    <row r="7" spans="1:8" x14ac:dyDescent="0.3">
      <c r="A7" s="285" t="s">
        <v>1</v>
      </c>
      <c r="B7" s="124" t="s">
        <v>2</v>
      </c>
      <c r="C7" s="170">
        <v>24.856596558317399</v>
      </c>
      <c r="D7" s="170">
        <v>26.38623326959847</v>
      </c>
      <c r="E7" s="170">
        <v>34.03441682600382</v>
      </c>
      <c r="F7" s="170">
        <v>9.3690248565965586</v>
      </c>
      <c r="G7" s="170">
        <v>5.353728489483748</v>
      </c>
      <c r="H7" s="237">
        <v>100</v>
      </c>
    </row>
    <row r="8" spans="1:8" x14ac:dyDescent="0.3">
      <c r="A8" s="285"/>
      <c r="B8" s="124" t="s">
        <v>3</v>
      </c>
      <c r="C8" s="247">
        <v>130</v>
      </c>
      <c r="D8" s="247">
        <v>138</v>
      </c>
      <c r="E8" s="247">
        <v>178</v>
      </c>
      <c r="F8" s="247">
        <v>49</v>
      </c>
      <c r="G8" s="247">
        <v>28</v>
      </c>
      <c r="H8" s="242">
        <v>523</v>
      </c>
    </row>
    <row r="9" spans="1:8" x14ac:dyDescent="0.3">
      <c r="A9" s="285" t="s">
        <v>4</v>
      </c>
      <c r="B9" s="124" t="s">
        <v>2</v>
      </c>
      <c r="C9" s="170">
        <v>27.259412423537523</v>
      </c>
      <c r="D9" s="170">
        <v>26.354785905057295</v>
      </c>
      <c r="E9" s="170">
        <v>35.073662445076245</v>
      </c>
      <c r="F9" s="170">
        <v>9.0979581287154296</v>
      </c>
      <c r="G9" s="170">
        <v>2.2141810976135092</v>
      </c>
      <c r="H9" s="237">
        <v>100</v>
      </c>
    </row>
    <row r="10" spans="1:8" x14ac:dyDescent="0.3">
      <c r="A10" s="285"/>
      <c r="B10" s="124" t="s">
        <v>3</v>
      </c>
      <c r="C10" s="247">
        <v>6328</v>
      </c>
      <c r="D10" s="247">
        <v>6118</v>
      </c>
      <c r="E10" s="247">
        <v>8142</v>
      </c>
      <c r="F10" s="247">
        <v>2112</v>
      </c>
      <c r="G10" s="247">
        <v>514</v>
      </c>
      <c r="H10" s="242">
        <v>23214</v>
      </c>
    </row>
    <row r="11" spans="1:8" x14ac:dyDescent="0.3">
      <c r="A11" s="285" t="s">
        <v>5</v>
      </c>
      <c r="B11" s="124" t="s">
        <v>2</v>
      </c>
      <c r="C11" s="170">
        <v>18.46967722149812</v>
      </c>
      <c r="D11" s="170">
        <v>24.549566817449971</v>
      </c>
      <c r="E11" s="170">
        <v>37.690715326228627</v>
      </c>
      <c r="F11" s="170">
        <v>13.401824733573564</v>
      </c>
      <c r="G11" s="170">
        <v>5.8882159012497128</v>
      </c>
      <c r="H11" s="237">
        <v>100</v>
      </c>
    </row>
    <row r="12" spans="1:8" x14ac:dyDescent="0.3">
      <c r="A12" s="285"/>
      <c r="B12" s="124" t="s">
        <v>3</v>
      </c>
      <c r="C12" s="247">
        <v>2409</v>
      </c>
      <c r="D12" s="247">
        <v>3202</v>
      </c>
      <c r="E12" s="247">
        <v>4916</v>
      </c>
      <c r="F12" s="247">
        <v>1748</v>
      </c>
      <c r="G12" s="247">
        <v>768</v>
      </c>
      <c r="H12" s="242">
        <v>13043</v>
      </c>
    </row>
    <row r="13" spans="1:8" x14ac:dyDescent="0.3">
      <c r="A13" s="285" t="s">
        <v>6</v>
      </c>
      <c r="B13" s="124" t="s">
        <v>2</v>
      </c>
      <c r="C13" s="170">
        <v>21.795886075949365</v>
      </c>
      <c r="D13" s="170">
        <v>25.504351265822784</v>
      </c>
      <c r="E13" s="170">
        <v>34.256329113924053</v>
      </c>
      <c r="F13" s="170">
        <v>14.586629746835442</v>
      </c>
      <c r="G13" s="170">
        <v>3.8568037974683542</v>
      </c>
      <c r="H13" s="237">
        <v>100</v>
      </c>
    </row>
    <row r="14" spans="1:8" x14ac:dyDescent="0.3">
      <c r="A14" s="285"/>
      <c r="B14" s="124" t="s">
        <v>3</v>
      </c>
      <c r="C14" s="247">
        <v>2204</v>
      </c>
      <c r="D14" s="247">
        <v>2579</v>
      </c>
      <c r="E14" s="247">
        <v>3464</v>
      </c>
      <c r="F14" s="247">
        <v>1475</v>
      </c>
      <c r="G14" s="247">
        <v>390</v>
      </c>
      <c r="H14" s="242">
        <v>10112</v>
      </c>
    </row>
    <row r="15" spans="1:8" x14ac:dyDescent="0.3">
      <c r="A15" s="285" t="s">
        <v>7</v>
      </c>
      <c r="B15" s="124" t="s">
        <v>2</v>
      </c>
      <c r="C15" s="170">
        <v>21.311475409836063</v>
      </c>
      <c r="D15" s="170">
        <v>30.819672131147541</v>
      </c>
      <c r="E15" s="170">
        <v>34.42622950819672</v>
      </c>
      <c r="F15" s="170">
        <v>10.163934426229508</v>
      </c>
      <c r="G15" s="170">
        <v>3.278688524590164</v>
      </c>
      <c r="H15" s="237">
        <v>100</v>
      </c>
    </row>
    <row r="16" spans="1:8" x14ac:dyDescent="0.3">
      <c r="A16" s="285"/>
      <c r="B16" s="124" t="s">
        <v>3</v>
      </c>
      <c r="C16" s="247">
        <v>65</v>
      </c>
      <c r="D16" s="247">
        <v>94</v>
      </c>
      <c r="E16" s="247">
        <v>105</v>
      </c>
      <c r="F16" s="247">
        <v>31</v>
      </c>
      <c r="G16" s="247">
        <v>10</v>
      </c>
      <c r="H16" s="242">
        <v>305</v>
      </c>
    </row>
    <row r="17" spans="1:8" x14ac:dyDescent="0.3">
      <c r="A17" s="285" t="s">
        <v>8</v>
      </c>
      <c r="B17" s="124" t="s">
        <v>2</v>
      </c>
      <c r="C17" s="170">
        <v>32.271727207593351</v>
      </c>
      <c r="D17" s="170">
        <v>25.863413582556099</v>
      </c>
      <c r="E17" s="170">
        <v>26.089134335550384</v>
      </c>
      <c r="F17" s="170">
        <v>12.005681061648396</v>
      </c>
      <c r="G17" s="170">
        <v>3.770043812651775</v>
      </c>
      <c r="H17" s="237">
        <v>100</v>
      </c>
    </row>
    <row r="18" spans="1:8" x14ac:dyDescent="0.3">
      <c r="A18" s="285"/>
      <c r="B18" s="124" t="s">
        <v>3</v>
      </c>
      <c r="C18" s="247">
        <v>50898</v>
      </c>
      <c r="D18" s="247">
        <v>40791</v>
      </c>
      <c r="E18" s="247">
        <v>41147</v>
      </c>
      <c r="F18" s="247">
        <v>18935</v>
      </c>
      <c r="G18" s="247">
        <v>5946</v>
      </c>
      <c r="H18" s="242">
        <v>157717</v>
      </c>
    </row>
    <row r="19" spans="1:8" x14ac:dyDescent="0.3">
      <c r="A19" s="285" t="s">
        <v>9</v>
      </c>
      <c r="B19" s="124" t="s">
        <v>2</v>
      </c>
      <c r="C19" s="170">
        <v>17.573529411764703</v>
      </c>
      <c r="D19" s="170">
        <v>22.426470588235293</v>
      </c>
      <c r="E19" s="170">
        <v>41.433823529411768</v>
      </c>
      <c r="F19" s="170">
        <v>13.014705882352942</v>
      </c>
      <c r="G19" s="170">
        <v>5.5514705882352935</v>
      </c>
      <c r="H19" s="237">
        <v>100</v>
      </c>
    </row>
    <row r="20" spans="1:8" x14ac:dyDescent="0.3">
      <c r="A20" s="285"/>
      <c r="B20" s="124" t="s">
        <v>3</v>
      </c>
      <c r="C20" s="247">
        <v>478</v>
      </c>
      <c r="D20" s="247">
        <v>610</v>
      </c>
      <c r="E20" s="247">
        <v>1127</v>
      </c>
      <c r="F20" s="247">
        <v>354</v>
      </c>
      <c r="G20" s="247">
        <v>151</v>
      </c>
      <c r="H20" s="242">
        <v>2720</v>
      </c>
    </row>
    <row r="21" spans="1:8" x14ac:dyDescent="0.3">
      <c r="A21" s="285" t="s">
        <v>10</v>
      </c>
      <c r="B21" s="124" t="s">
        <v>2</v>
      </c>
      <c r="C21" s="170">
        <v>16.740025557290927</v>
      </c>
      <c r="D21" s="170">
        <v>22.078659662075818</v>
      </c>
      <c r="E21" s="170">
        <v>40.536703109470395</v>
      </c>
      <c r="F21" s="170">
        <v>14.496663353684511</v>
      </c>
      <c r="G21" s="170">
        <v>6.1479483174783471</v>
      </c>
      <c r="H21" s="237">
        <v>100</v>
      </c>
    </row>
    <row r="22" spans="1:8" x14ac:dyDescent="0.3">
      <c r="A22" s="285"/>
      <c r="B22" s="124" t="s">
        <v>3</v>
      </c>
      <c r="C22" s="247">
        <v>1179</v>
      </c>
      <c r="D22" s="247">
        <v>1555</v>
      </c>
      <c r="E22" s="247">
        <v>2855</v>
      </c>
      <c r="F22" s="247">
        <v>1021</v>
      </c>
      <c r="G22" s="247">
        <v>433</v>
      </c>
      <c r="H22" s="242">
        <v>7043</v>
      </c>
    </row>
    <row r="23" spans="1:8" x14ac:dyDescent="0.3">
      <c r="A23" s="285" t="s">
        <v>11</v>
      </c>
      <c r="B23" s="124" t="s">
        <v>2</v>
      </c>
      <c r="C23" s="170">
        <v>8.0308529945553548</v>
      </c>
      <c r="D23" s="170">
        <v>12.946158499697519</v>
      </c>
      <c r="E23" s="170">
        <v>55.762250453720505</v>
      </c>
      <c r="F23" s="170">
        <v>18.239564428312161</v>
      </c>
      <c r="G23" s="170">
        <v>5.0211736237144589</v>
      </c>
      <c r="H23" s="237">
        <v>100</v>
      </c>
    </row>
    <row r="24" spans="1:8" ht="15" thickBot="1" x14ac:dyDescent="0.35">
      <c r="A24" s="286"/>
      <c r="B24" s="125" t="s">
        <v>3</v>
      </c>
      <c r="C24" s="239">
        <v>531</v>
      </c>
      <c r="D24" s="239">
        <v>856</v>
      </c>
      <c r="E24" s="239">
        <v>3687</v>
      </c>
      <c r="F24" s="239">
        <v>1206</v>
      </c>
      <c r="G24" s="239">
        <v>332</v>
      </c>
      <c r="H24" s="238">
        <v>6612</v>
      </c>
    </row>
    <row r="25" spans="1:8" ht="15" thickTop="1" x14ac:dyDescent="0.3">
      <c r="A25" s="2"/>
      <c r="B25" s="2"/>
      <c r="C25" s="144"/>
      <c r="D25" s="144"/>
      <c r="E25" s="144"/>
      <c r="F25" s="144"/>
      <c r="G25" s="144"/>
      <c r="H25" s="144"/>
    </row>
    <row r="26" spans="1:8" x14ac:dyDescent="0.3">
      <c r="A26" t="s">
        <v>13</v>
      </c>
      <c r="B26" s="2"/>
      <c r="C26" s="10"/>
      <c r="D26" s="10"/>
      <c r="E26" s="10"/>
      <c r="F26" s="10"/>
    </row>
    <row r="27" spans="1:8" x14ac:dyDescent="0.3">
      <c r="A27" s="2" t="s">
        <v>75</v>
      </c>
      <c r="B27" s="2"/>
      <c r="C27" s="8"/>
      <c r="D27" s="8"/>
      <c r="E27" s="8"/>
      <c r="F27" s="8"/>
    </row>
    <row r="28" spans="1:8" x14ac:dyDescent="0.3">
      <c r="A28" s="186" t="s">
        <v>78</v>
      </c>
      <c r="B28" s="127"/>
      <c r="C28" s="10"/>
      <c r="D28" s="10"/>
      <c r="E28" s="10"/>
      <c r="F28" s="10"/>
    </row>
    <row r="29" spans="1:8" x14ac:dyDescent="0.3">
      <c r="A29" s="2" t="s">
        <v>61</v>
      </c>
      <c r="B29" s="127"/>
      <c r="C29" s="8"/>
      <c r="D29" s="8"/>
      <c r="E29" s="8"/>
      <c r="F29" s="8"/>
    </row>
    <row r="30" spans="1:8" x14ac:dyDescent="0.3">
      <c r="A30" s="127"/>
      <c r="B30" s="127"/>
      <c r="C30" s="10"/>
      <c r="D30" s="10"/>
      <c r="E30" s="10"/>
      <c r="F30" s="10"/>
    </row>
    <row r="31" spans="1:8" x14ac:dyDescent="0.3">
      <c r="A31" s="127"/>
      <c r="B31" s="127"/>
      <c r="C31" s="8"/>
      <c r="D31" s="8"/>
      <c r="E31" s="8"/>
      <c r="F31" s="8"/>
    </row>
    <row r="32" spans="1:8" x14ac:dyDescent="0.3">
      <c r="A32" s="127"/>
      <c r="B32" s="127"/>
      <c r="C32" s="10"/>
      <c r="D32" s="10"/>
      <c r="E32" s="10"/>
      <c r="F32" s="10"/>
    </row>
    <row r="33" spans="1:6" x14ac:dyDescent="0.3">
      <c r="A33" s="127"/>
      <c r="B33" s="127"/>
      <c r="C33" s="8"/>
      <c r="D33" s="8"/>
      <c r="E33" s="8"/>
      <c r="F33" s="8"/>
    </row>
    <row r="34" spans="1:6" x14ac:dyDescent="0.3">
      <c r="A34" s="127"/>
      <c r="B34" s="127"/>
      <c r="C34" s="10"/>
      <c r="D34" s="10"/>
      <c r="E34" s="10"/>
      <c r="F34" s="10"/>
    </row>
    <row r="35" spans="1:6" x14ac:dyDescent="0.3">
      <c r="A35" s="128"/>
      <c r="B35" s="128"/>
      <c r="C35" s="129"/>
      <c r="D35" s="129"/>
      <c r="E35" s="129"/>
      <c r="F35" s="129"/>
    </row>
    <row r="36" spans="1:6" x14ac:dyDescent="0.3">
      <c r="A36" s="128"/>
      <c r="B36" s="128"/>
      <c r="C36" s="130"/>
      <c r="D36" s="130"/>
      <c r="E36" s="130"/>
      <c r="F36" s="130"/>
    </row>
    <row r="37" spans="1:6" x14ac:dyDescent="0.3">
      <c r="A37" s="127"/>
      <c r="B37" s="127"/>
      <c r="C37" s="131"/>
      <c r="D37" s="131"/>
      <c r="E37" s="131"/>
      <c r="F37" s="131"/>
    </row>
    <row r="38" spans="1:6" x14ac:dyDescent="0.3">
      <c r="A38" s="127"/>
      <c r="B38" s="127"/>
      <c r="C38" s="132"/>
      <c r="D38" s="132"/>
      <c r="E38" s="132"/>
      <c r="F38" s="132"/>
    </row>
    <row r="39" spans="1:6" x14ac:dyDescent="0.3">
      <c r="A39" s="127"/>
      <c r="B39" s="127"/>
      <c r="C39" s="131"/>
      <c r="D39" s="131"/>
      <c r="E39" s="131"/>
      <c r="F39" s="131"/>
    </row>
    <row r="40" spans="1:6" x14ac:dyDescent="0.3">
      <c r="A40" s="127"/>
      <c r="B40" s="127"/>
      <c r="C40" s="132"/>
      <c r="D40" s="132"/>
      <c r="E40" s="132"/>
      <c r="F40" s="132"/>
    </row>
    <row r="41" spans="1:6" x14ac:dyDescent="0.3">
      <c r="A41" s="127"/>
      <c r="B41" s="127"/>
      <c r="C41" s="131"/>
      <c r="D41" s="131"/>
      <c r="E41" s="131"/>
      <c r="F41" s="131"/>
    </row>
    <row r="42" spans="1:6" x14ac:dyDescent="0.3">
      <c r="A42" s="127"/>
      <c r="B42" s="127"/>
      <c r="C42" s="132"/>
      <c r="D42" s="132"/>
      <c r="E42" s="132"/>
      <c r="F42" s="132"/>
    </row>
    <row r="43" spans="1:6" x14ac:dyDescent="0.3">
      <c r="A43" s="127"/>
      <c r="B43" s="127"/>
      <c r="C43" s="131"/>
      <c r="D43" s="131"/>
      <c r="E43" s="131"/>
      <c r="F43" s="131"/>
    </row>
    <row r="44" spans="1:6" x14ac:dyDescent="0.3">
      <c r="A44" s="127"/>
      <c r="B44" s="127"/>
      <c r="C44" s="132"/>
      <c r="D44" s="132"/>
      <c r="E44" s="132"/>
      <c r="F44" s="132"/>
    </row>
    <row r="45" spans="1:6" x14ac:dyDescent="0.3">
      <c r="A45" s="127"/>
      <c r="B45" s="127"/>
      <c r="C45" s="131"/>
      <c r="D45" s="131"/>
      <c r="E45" s="131"/>
      <c r="F45" s="131"/>
    </row>
    <row r="46" spans="1:6" x14ac:dyDescent="0.3">
      <c r="A46" s="127"/>
      <c r="B46" s="127"/>
      <c r="C46" s="132"/>
      <c r="D46" s="132"/>
      <c r="E46" s="132"/>
      <c r="F46" s="132"/>
    </row>
    <row r="47" spans="1:6" x14ac:dyDescent="0.3">
      <c r="A47" s="127"/>
      <c r="B47" s="127"/>
      <c r="C47" s="131"/>
      <c r="D47" s="131"/>
      <c r="E47" s="131"/>
      <c r="F47" s="131"/>
    </row>
    <row r="48" spans="1:6" x14ac:dyDescent="0.3">
      <c r="A48" s="127"/>
      <c r="B48" s="127"/>
      <c r="C48" s="132"/>
      <c r="D48" s="132"/>
      <c r="E48" s="132"/>
      <c r="F48" s="132"/>
    </row>
    <row r="49" spans="1:6" x14ac:dyDescent="0.3">
      <c r="A49" s="127"/>
      <c r="B49" s="127"/>
      <c r="C49" s="131"/>
      <c r="D49" s="131"/>
      <c r="E49" s="131"/>
      <c r="F49" s="131"/>
    </row>
    <row r="50" spans="1:6" x14ac:dyDescent="0.3">
      <c r="A50" s="127"/>
      <c r="B50" s="127"/>
      <c r="C50" s="132"/>
      <c r="D50" s="132"/>
      <c r="E50" s="132"/>
      <c r="F50" s="132"/>
    </row>
    <row r="51" spans="1:6" x14ac:dyDescent="0.3">
      <c r="A51" s="127"/>
      <c r="B51" s="127"/>
      <c r="C51" s="131"/>
      <c r="D51" s="131"/>
      <c r="E51" s="131"/>
      <c r="F51" s="131"/>
    </row>
    <row r="52" spans="1:6" x14ac:dyDescent="0.3">
      <c r="A52" s="127"/>
      <c r="B52" s="127"/>
      <c r="C52" s="132"/>
      <c r="D52" s="132"/>
      <c r="E52" s="132"/>
      <c r="F52" s="132"/>
    </row>
    <row r="53" spans="1:6" x14ac:dyDescent="0.3">
      <c r="A53" s="127"/>
      <c r="B53" s="127"/>
      <c r="C53" s="131"/>
      <c r="D53" s="131"/>
      <c r="E53" s="131"/>
      <c r="F53" s="131"/>
    </row>
    <row r="54" spans="1:6" x14ac:dyDescent="0.3">
      <c r="A54" s="127"/>
      <c r="B54" s="127"/>
      <c r="C54" s="24"/>
      <c r="D54" s="24"/>
      <c r="E54" s="24"/>
      <c r="F54" s="24"/>
    </row>
    <row r="55" spans="1:6" x14ac:dyDescent="0.3">
      <c r="A55" s="128"/>
      <c r="B55" s="128"/>
      <c r="C55" s="12"/>
      <c r="D55" s="12"/>
      <c r="E55" s="12"/>
      <c r="F55" s="12"/>
    </row>
    <row r="56" spans="1:6" x14ac:dyDescent="0.3">
      <c r="A56" s="128"/>
      <c r="B56" s="128"/>
      <c r="C56" s="31"/>
      <c r="D56" s="62"/>
      <c r="E56" s="62"/>
      <c r="F56" s="62"/>
    </row>
    <row r="57" spans="1:6" x14ac:dyDescent="0.3">
      <c r="A57" s="127"/>
      <c r="B57" s="127"/>
      <c r="C57" s="8"/>
      <c r="D57" s="8"/>
      <c r="E57" s="8"/>
      <c r="F57" s="8"/>
    </row>
    <row r="58" spans="1:6" x14ac:dyDescent="0.3">
      <c r="A58" s="127"/>
      <c r="B58" s="127"/>
      <c r="C58" s="10"/>
      <c r="D58" s="10"/>
      <c r="E58" s="10"/>
      <c r="F58" s="10"/>
    </row>
    <row r="59" spans="1:6" x14ac:dyDescent="0.3">
      <c r="A59" s="127"/>
      <c r="B59" s="127"/>
      <c r="C59" s="8"/>
      <c r="D59" s="8"/>
      <c r="E59" s="8"/>
      <c r="F59" s="8"/>
    </row>
    <row r="60" spans="1:6" x14ac:dyDescent="0.3">
      <c r="A60" s="127"/>
      <c r="B60" s="127"/>
      <c r="C60" s="10"/>
      <c r="D60" s="10"/>
      <c r="E60" s="10"/>
      <c r="F60" s="10"/>
    </row>
    <row r="61" spans="1:6" x14ac:dyDescent="0.3">
      <c r="A61" s="127"/>
      <c r="B61" s="127"/>
      <c r="C61" s="8"/>
      <c r="D61" s="8"/>
      <c r="E61" s="8"/>
      <c r="F61" s="8"/>
    </row>
    <row r="62" spans="1:6" x14ac:dyDescent="0.3">
      <c r="A62" s="127"/>
      <c r="B62" s="127"/>
      <c r="C62" s="10"/>
      <c r="D62" s="10"/>
      <c r="E62" s="10"/>
      <c r="F62" s="10"/>
    </row>
    <row r="63" spans="1:6" x14ac:dyDescent="0.3">
      <c r="A63" s="127"/>
      <c r="B63" s="127"/>
      <c r="C63" s="8"/>
      <c r="D63" s="8"/>
      <c r="E63" s="8"/>
      <c r="F63" s="8"/>
    </row>
    <row r="64" spans="1:6" x14ac:dyDescent="0.3">
      <c r="A64" s="127"/>
      <c r="B64" s="127"/>
      <c r="C64" s="10"/>
      <c r="D64" s="10"/>
      <c r="E64" s="10"/>
      <c r="F64" s="10"/>
    </row>
    <row r="65" spans="1:6" x14ac:dyDescent="0.3">
      <c r="A65" s="127"/>
      <c r="B65" s="127"/>
      <c r="C65" s="8"/>
      <c r="D65" s="8"/>
      <c r="E65" s="8"/>
      <c r="F65" s="8"/>
    </row>
    <row r="66" spans="1:6" x14ac:dyDescent="0.3">
      <c r="A66" s="127"/>
      <c r="B66" s="127"/>
      <c r="C66" s="10"/>
      <c r="D66" s="133"/>
      <c r="E66" s="133"/>
      <c r="F66" s="133"/>
    </row>
    <row r="67" spans="1:6" x14ac:dyDescent="0.3">
      <c r="A67" s="127"/>
      <c r="B67" s="127"/>
      <c r="C67" s="8"/>
      <c r="D67" s="8"/>
      <c r="E67" s="8"/>
      <c r="F67" s="8"/>
    </row>
    <row r="68" spans="1:6" x14ac:dyDescent="0.3">
      <c r="A68" s="127"/>
      <c r="B68" s="127"/>
      <c r="C68" s="10"/>
      <c r="D68" s="10"/>
      <c r="E68" s="10"/>
      <c r="F68" s="10"/>
    </row>
    <row r="69" spans="1:6" x14ac:dyDescent="0.3">
      <c r="A69" s="127"/>
      <c r="B69" s="127"/>
      <c r="C69" s="8"/>
      <c r="D69" s="8"/>
      <c r="E69" s="8"/>
      <c r="F69" s="8"/>
    </row>
    <row r="70" spans="1:6" x14ac:dyDescent="0.3">
      <c r="A70" s="127"/>
      <c r="B70" s="127"/>
      <c r="C70" s="10"/>
      <c r="D70" s="10"/>
      <c r="E70" s="10"/>
      <c r="F70" s="10"/>
    </row>
    <row r="71" spans="1:6" x14ac:dyDescent="0.3">
      <c r="A71" s="127"/>
      <c r="B71" s="127"/>
      <c r="C71" s="8"/>
      <c r="D71" s="8"/>
      <c r="E71" s="8"/>
      <c r="F71" s="8"/>
    </row>
    <row r="72" spans="1:6" x14ac:dyDescent="0.3">
      <c r="A72" s="127"/>
      <c r="B72" s="127"/>
      <c r="C72" s="10"/>
      <c r="D72" s="10"/>
      <c r="E72" s="10"/>
      <c r="F72" s="10"/>
    </row>
    <row r="73" spans="1:6" x14ac:dyDescent="0.3">
      <c r="A73" s="127"/>
      <c r="B73" s="127"/>
      <c r="C73" s="8"/>
      <c r="D73" s="8"/>
      <c r="E73" s="8"/>
      <c r="F73" s="8"/>
    </row>
    <row r="74" spans="1:6" x14ac:dyDescent="0.3">
      <c r="A74" s="127"/>
      <c r="B74" s="127"/>
      <c r="C74" s="10"/>
      <c r="D74" s="10"/>
      <c r="E74" s="10"/>
      <c r="F7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84"/>
  <sheetViews>
    <sheetView zoomScale="80" zoomScaleNormal="80" workbookViewId="0">
      <selection activeCell="E38" sqref="E38"/>
    </sheetView>
  </sheetViews>
  <sheetFormatPr defaultColWidth="8.6640625" defaultRowHeight="14.4" x14ac:dyDescent="0.3"/>
  <cols>
    <col min="1" max="1" width="38.33203125" customWidth="1"/>
    <col min="2" max="2" width="8.44140625" customWidth="1"/>
    <col min="3" max="7" width="10.6640625" customWidth="1"/>
    <col min="8" max="8" width="11.44140625" bestFit="1" customWidth="1"/>
  </cols>
  <sheetData>
    <row r="1" spans="1:11" x14ac:dyDescent="0.3">
      <c r="A1" s="178" t="s">
        <v>79</v>
      </c>
    </row>
    <row r="2" spans="1:11" x14ac:dyDescent="0.3">
      <c r="A2" s="100"/>
    </row>
    <row r="3" spans="1:11" ht="15" thickBot="1" x14ac:dyDescent="0.35">
      <c r="F3" s="1"/>
    </row>
    <row r="4" spans="1:11" ht="44.4" thickTop="1" thickBot="1" x14ac:dyDescent="0.35">
      <c r="A4" s="5"/>
      <c r="B4" s="5"/>
      <c r="C4" s="122" t="s">
        <v>64</v>
      </c>
      <c r="D4" s="123" t="s">
        <v>28</v>
      </c>
      <c r="E4" s="123" t="s">
        <v>65</v>
      </c>
      <c r="F4" s="123" t="s">
        <v>20</v>
      </c>
      <c r="G4" s="123" t="s">
        <v>21</v>
      </c>
      <c r="H4" s="122" t="s">
        <v>12</v>
      </c>
    </row>
    <row r="5" spans="1:11" ht="15" customHeight="1" thickTop="1" x14ac:dyDescent="0.3">
      <c r="A5" s="287" t="s">
        <v>22</v>
      </c>
      <c r="B5" s="152" t="s">
        <v>2</v>
      </c>
      <c r="C5" s="243">
        <v>15.444075133338487</v>
      </c>
      <c r="D5" s="243">
        <v>10.886947858425017</v>
      </c>
      <c r="E5" s="243">
        <v>10.87664150197968</v>
      </c>
      <c r="F5" s="243">
        <v>40.315030962012486</v>
      </c>
      <c r="G5" s="243">
        <v>22.47730454424433</v>
      </c>
      <c r="H5" s="244">
        <v>100</v>
      </c>
      <c r="J5" s="97"/>
      <c r="K5" s="215"/>
    </row>
    <row r="6" spans="1:11" ht="15" customHeight="1" x14ac:dyDescent="0.3">
      <c r="A6" s="287"/>
      <c r="B6" s="149" t="s">
        <v>3</v>
      </c>
      <c r="C6" s="255">
        <v>17982</v>
      </c>
      <c r="D6" s="255">
        <v>12676</v>
      </c>
      <c r="E6" s="255">
        <v>12664</v>
      </c>
      <c r="F6" s="255">
        <v>46940</v>
      </c>
      <c r="G6" s="255">
        <v>26171</v>
      </c>
      <c r="H6" s="246">
        <v>116433</v>
      </c>
      <c r="J6" s="10"/>
      <c r="K6" s="215"/>
    </row>
    <row r="7" spans="1:11" x14ac:dyDescent="0.3">
      <c r="A7" s="285" t="s">
        <v>1</v>
      </c>
      <c r="B7" s="124" t="s">
        <v>2</v>
      </c>
      <c r="C7" s="170">
        <v>11.422413793103448</v>
      </c>
      <c r="D7" s="170">
        <v>7.5431034482758621</v>
      </c>
      <c r="E7" s="170">
        <v>12.5</v>
      </c>
      <c r="F7" s="170">
        <v>45.043103448275865</v>
      </c>
      <c r="G7" s="170">
        <v>23.491379310344829</v>
      </c>
      <c r="H7" s="237">
        <v>100</v>
      </c>
      <c r="J7" s="97"/>
      <c r="K7" s="215"/>
    </row>
    <row r="8" spans="1:11" x14ac:dyDescent="0.3">
      <c r="A8" s="285"/>
      <c r="B8" s="124" t="s">
        <v>3</v>
      </c>
      <c r="C8" s="247">
        <v>106</v>
      </c>
      <c r="D8" s="247">
        <v>70</v>
      </c>
      <c r="E8" s="247">
        <v>116</v>
      </c>
      <c r="F8" s="247">
        <v>418</v>
      </c>
      <c r="G8" s="247">
        <v>218</v>
      </c>
      <c r="H8" s="242">
        <v>928</v>
      </c>
      <c r="J8" s="10"/>
      <c r="K8" s="215"/>
    </row>
    <row r="9" spans="1:11" x14ac:dyDescent="0.3">
      <c r="A9" s="285" t="s">
        <v>4</v>
      </c>
      <c r="B9" s="124" t="s">
        <v>2</v>
      </c>
      <c r="C9" s="170">
        <v>16.066725197541704</v>
      </c>
      <c r="D9" s="170">
        <v>10.201931518876208</v>
      </c>
      <c r="E9" s="170">
        <v>10.4828797190518</v>
      </c>
      <c r="F9" s="170">
        <v>50.026338893766464</v>
      </c>
      <c r="G9" s="170">
        <v>13.222124670763828</v>
      </c>
      <c r="H9" s="237">
        <v>100</v>
      </c>
      <c r="J9" s="97"/>
      <c r="K9" s="215"/>
    </row>
    <row r="10" spans="1:11" x14ac:dyDescent="0.3">
      <c r="A10" s="285"/>
      <c r="B10" s="124" t="s">
        <v>3</v>
      </c>
      <c r="C10" s="247">
        <v>915</v>
      </c>
      <c r="D10" s="247">
        <v>581</v>
      </c>
      <c r="E10" s="247">
        <v>597</v>
      </c>
      <c r="F10" s="247">
        <v>2849</v>
      </c>
      <c r="G10" s="247">
        <v>753</v>
      </c>
      <c r="H10" s="242">
        <v>5695</v>
      </c>
      <c r="J10" s="10"/>
      <c r="K10" s="215"/>
    </row>
    <row r="11" spans="1:11" x14ac:dyDescent="0.3">
      <c r="A11" s="285" t="s">
        <v>5</v>
      </c>
      <c r="B11" s="124" t="s">
        <v>2</v>
      </c>
      <c r="C11" s="170">
        <v>11.081995851075446</v>
      </c>
      <c r="D11" s="170">
        <v>11.245769188776066</v>
      </c>
      <c r="E11" s="170">
        <v>12.566874112894421</v>
      </c>
      <c r="F11" s="170">
        <v>38.039087236597879</v>
      </c>
      <c r="G11" s="170">
        <v>27.066273610656182</v>
      </c>
      <c r="H11" s="237">
        <v>100</v>
      </c>
      <c r="J11" s="97"/>
      <c r="K11" s="215"/>
    </row>
    <row r="12" spans="1:11" x14ac:dyDescent="0.3">
      <c r="A12" s="285"/>
      <c r="B12" s="124" t="s">
        <v>3</v>
      </c>
      <c r="C12" s="247">
        <v>1015</v>
      </c>
      <c r="D12" s="247">
        <v>1030</v>
      </c>
      <c r="E12" s="247">
        <v>1151</v>
      </c>
      <c r="F12" s="247">
        <v>3484</v>
      </c>
      <c r="G12" s="247">
        <v>2479</v>
      </c>
      <c r="H12" s="242">
        <v>9159</v>
      </c>
      <c r="J12" s="10"/>
      <c r="K12" s="215"/>
    </row>
    <row r="13" spans="1:11" x14ac:dyDescent="0.3">
      <c r="A13" s="285" t="s">
        <v>6</v>
      </c>
      <c r="B13" s="124" t="s">
        <v>2</v>
      </c>
      <c r="C13" s="170">
        <v>12.261163882519925</v>
      </c>
      <c r="D13" s="170">
        <v>8.8219237908068564</v>
      </c>
      <c r="E13" s="170">
        <v>9.0839611311278521</v>
      </c>
      <c r="F13" s="170">
        <v>56.993121519816569</v>
      </c>
      <c r="G13" s="170">
        <v>12.839829675728792</v>
      </c>
      <c r="H13" s="237">
        <v>100</v>
      </c>
      <c r="J13" s="97"/>
      <c r="K13" s="215"/>
    </row>
    <row r="14" spans="1:11" x14ac:dyDescent="0.3">
      <c r="A14" s="285"/>
      <c r="B14" s="124" t="s">
        <v>3</v>
      </c>
      <c r="C14" s="247">
        <v>1123</v>
      </c>
      <c r="D14" s="247">
        <v>808</v>
      </c>
      <c r="E14" s="247">
        <v>832</v>
      </c>
      <c r="F14" s="247">
        <v>5220</v>
      </c>
      <c r="G14" s="247">
        <v>1176</v>
      </c>
      <c r="H14" s="242">
        <v>9159</v>
      </c>
      <c r="J14" s="10"/>
      <c r="K14" s="215"/>
    </row>
    <row r="15" spans="1:11" x14ac:dyDescent="0.3">
      <c r="A15" s="285" t="s">
        <v>7</v>
      </c>
      <c r="B15" s="124" t="s">
        <v>2</v>
      </c>
      <c r="C15" s="170">
        <v>23.404255319148938</v>
      </c>
      <c r="D15" s="170">
        <v>14.285714285714285</v>
      </c>
      <c r="E15" s="170">
        <v>13.373860182370819</v>
      </c>
      <c r="F15" s="170">
        <v>41.337386018237083</v>
      </c>
      <c r="G15" s="170">
        <v>7.598784194528875</v>
      </c>
      <c r="H15" s="237">
        <v>100</v>
      </c>
      <c r="J15" s="97"/>
      <c r="K15" s="215"/>
    </row>
    <row r="16" spans="1:11" x14ac:dyDescent="0.3">
      <c r="A16" s="285"/>
      <c r="B16" s="124" t="s">
        <v>3</v>
      </c>
      <c r="C16" s="247">
        <v>77</v>
      </c>
      <c r="D16" s="247">
        <v>47</v>
      </c>
      <c r="E16" s="247">
        <v>44</v>
      </c>
      <c r="F16" s="247">
        <v>136</v>
      </c>
      <c r="G16" s="247">
        <v>25</v>
      </c>
      <c r="H16" s="242">
        <v>329</v>
      </c>
      <c r="J16" s="10"/>
      <c r="K16" s="215"/>
    </row>
    <row r="17" spans="1:11" x14ac:dyDescent="0.3">
      <c r="A17" s="285" t="s">
        <v>8</v>
      </c>
      <c r="B17" s="124" t="s">
        <v>2</v>
      </c>
      <c r="C17" s="170">
        <v>16.512655219190947</v>
      </c>
      <c r="D17" s="170">
        <v>11.313754362369419</v>
      </c>
      <c r="E17" s="170">
        <v>10.855778038006237</v>
      </c>
      <c r="F17" s="170">
        <v>37.241011489988288</v>
      </c>
      <c r="G17" s="170">
        <v>24.076800890445107</v>
      </c>
      <c r="H17" s="237">
        <v>100</v>
      </c>
      <c r="J17" s="97"/>
      <c r="K17" s="215"/>
    </row>
    <row r="18" spans="1:11" x14ac:dyDescent="0.3">
      <c r="A18" s="285"/>
      <c r="B18" s="124" t="s">
        <v>3</v>
      </c>
      <c r="C18" s="247">
        <v>14242</v>
      </c>
      <c r="D18" s="247">
        <v>9758</v>
      </c>
      <c r="E18" s="247">
        <v>9363</v>
      </c>
      <c r="F18" s="247">
        <v>32120</v>
      </c>
      <c r="G18" s="247">
        <v>20766</v>
      </c>
      <c r="H18" s="242">
        <v>86249</v>
      </c>
      <c r="J18" s="10"/>
      <c r="K18" s="215"/>
    </row>
    <row r="19" spans="1:11" x14ac:dyDescent="0.3">
      <c r="A19" s="285" t="s">
        <v>9</v>
      </c>
      <c r="B19" s="124" t="s">
        <v>2</v>
      </c>
      <c r="C19" s="170">
        <v>11.805555555555555</v>
      </c>
      <c r="D19" s="170">
        <v>8.8888888888888893</v>
      </c>
      <c r="E19" s="170">
        <v>10.486111111111111</v>
      </c>
      <c r="F19" s="170">
        <v>51.666666666666671</v>
      </c>
      <c r="G19" s="170">
        <v>17.152777777777779</v>
      </c>
      <c r="H19" s="237">
        <v>100</v>
      </c>
      <c r="J19" s="97"/>
      <c r="K19" s="215"/>
    </row>
    <row r="20" spans="1:11" x14ac:dyDescent="0.3">
      <c r="A20" s="285"/>
      <c r="B20" s="124" t="s">
        <v>3</v>
      </c>
      <c r="C20" s="247">
        <v>170</v>
      </c>
      <c r="D20" s="247">
        <v>128</v>
      </c>
      <c r="E20" s="247">
        <v>151</v>
      </c>
      <c r="F20" s="247">
        <v>744</v>
      </c>
      <c r="G20" s="247">
        <v>247</v>
      </c>
      <c r="H20" s="242">
        <v>1440</v>
      </c>
      <c r="J20" s="10"/>
      <c r="K20" s="215"/>
    </row>
    <row r="21" spans="1:11" x14ac:dyDescent="0.3">
      <c r="A21" s="285" t="s">
        <v>10</v>
      </c>
      <c r="B21" s="124" t="s">
        <v>2</v>
      </c>
      <c r="C21" s="170">
        <v>8.5747846515270165</v>
      </c>
      <c r="D21" s="170">
        <v>4.8942834768989822</v>
      </c>
      <c r="E21" s="170">
        <v>9.0446358653093188</v>
      </c>
      <c r="F21" s="170">
        <v>60.806577916992957</v>
      </c>
      <c r="G21" s="170">
        <v>16.679718089271731</v>
      </c>
      <c r="H21" s="237">
        <v>100</v>
      </c>
      <c r="J21" s="97"/>
      <c r="K21" s="215"/>
    </row>
    <row r="22" spans="1:11" x14ac:dyDescent="0.3">
      <c r="A22" s="285"/>
      <c r="B22" s="124" t="s">
        <v>3</v>
      </c>
      <c r="C22" s="247">
        <v>219</v>
      </c>
      <c r="D22" s="247">
        <v>125</v>
      </c>
      <c r="E22" s="247">
        <v>231</v>
      </c>
      <c r="F22" s="247">
        <v>1553</v>
      </c>
      <c r="G22" s="247">
        <v>426</v>
      </c>
      <c r="H22" s="242">
        <v>2554</v>
      </c>
      <c r="J22" s="10"/>
      <c r="K22" s="215"/>
    </row>
    <row r="23" spans="1:11" x14ac:dyDescent="0.3">
      <c r="A23" s="285" t="s">
        <v>11</v>
      </c>
      <c r="B23" s="124" t="s">
        <v>2</v>
      </c>
      <c r="C23" s="170">
        <v>12.5</v>
      </c>
      <c r="D23" s="170">
        <v>14.021739130434781</v>
      </c>
      <c r="E23" s="170">
        <v>19.456521739130434</v>
      </c>
      <c r="F23" s="170">
        <v>45.217391304347828</v>
      </c>
      <c r="G23" s="170">
        <v>8.804347826086957</v>
      </c>
      <c r="H23" s="237">
        <v>100</v>
      </c>
      <c r="J23" s="97"/>
      <c r="K23" s="215"/>
    </row>
    <row r="24" spans="1:11" ht="15" thickBot="1" x14ac:dyDescent="0.35">
      <c r="A24" s="286"/>
      <c r="B24" s="125" t="s">
        <v>3</v>
      </c>
      <c r="C24" s="239">
        <v>115</v>
      </c>
      <c r="D24" s="239">
        <v>129</v>
      </c>
      <c r="E24" s="239">
        <v>179</v>
      </c>
      <c r="F24" s="239">
        <v>416</v>
      </c>
      <c r="G24" s="239">
        <v>81</v>
      </c>
      <c r="H24" s="238">
        <v>920</v>
      </c>
      <c r="J24" s="10"/>
      <c r="K24" s="215"/>
    </row>
    <row r="25" spans="1:11" ht="15" thickTop="1" x14ac:dyDescent="0.3">
      <c r="A25" s="127"/>
      <c r="B25" s="10"/>
      <c r="C25" s="10"/>
      <c r="D25" s="10"/>
      <c r="E25" s="10"/>
      <c r="F25" s="10"/>
      <c r="G25" s="10"/>
      <c r="H25" s="10"/>
    </row>
    <row r="26" spans="1:11" x14ac:dyDescent="0.3">
      <c r="A26" t="s">
        <v>13</v>
      </c>
      <c r="B26" s="14"/>
      <c r="C26" s="14"/>
      <c r="D26" s="14"/>
      <c r="E26" s="14"/>
    </row>
    <row r="27" spans="1:11" x14ac:dyDescent="0.3">
      <c r="A27" s="2" t="s">
        <v>75</v>
      </c>
      <c r="B27" s="8"/>
      <c r="C27" s="8"/>
      <c r="D27" s="8"/>
      <c r="E27" s="8"/>
    </row>
    <row r="28" spans="1:11" x14ac:dyDescent="0.3">
      <c r="A28" s="186" t="s">
        <v>80</v>
      </c>
      <c r="B28" s="8"/>
      <c r="C28" s="8"/>
      <c r="D28" s="8"/>
      <c r="E28" s="8"/>
    </row>
    <row r="29" spans="1:11" x14ac:dyDescent="0.3">
      <c r="A29" s="2" t="s">
        <v>61</v>
      </c>
      <c r="B29" s="10"/>
      <c r="C29" s="10"/>
      <c r="D29" s="10"/>
      <c r="E29" s="10"/>
    </row>
    <row r="30" spans="1:11" x14ac:dyDescent="0.3">
      <c r="A30" s="127"/>
      <c r="B30" s="10"/>
      <c r="C30" s="10"/>
      <c r="D30" s="10"/>
      <c r="E30" s="10"/>
    </row>
    <row r="31" spans="1:11" x14ac:dyDescent="0.3">
      <c r="A31" s="127"/>
      <c r="B31" s="8"/>
      <c r="C31" s="8"/>
      <c r="D31" s="8"/>
      <c r="E31" s="8"/>
    </row>
    <row r="32" spans="1:11" x14ac:dyDescent="0.3">
      <c r="A32" s="127"/>
      <c r="B32" s="10"/>
      <c r="C32" s="10"/>
      <c r="D32" s="10"/>
      <c r="E32" s="10"/>
    </row>
    <row r="33" spans="1:5" x14ac:dyDescent="0.3">
      <c r="A33" s="127"/>
      <c r="B33" s="8"/>
      <c r="C33" s="8"/>
      <c r="D33" s="8"/>
      <c r="E33" s="8"/>
    </row>
    <row r="34" spans="1:5" x14ac:dyDescent="0.3">
      <c r="A34" s="127"/>
      <c r="B34" s="10"/>
      <c r="C34" s="10"/>
      <c r="D34" s="10"/>
      <c r="E34" s="10"/>
    </row>
    <row r="35" spans="1:5" x14ac:dyDescent="0.3">
      <c r="A35" s="127"/>
      <c r="B35" s="8"/>
      <c r="C35" s="8"/>
      <c r="D35" s="8"/>
      <c r="E35" s="8"/>
    </row>
    <row r="36" spans="1:5" x14ac:dyDescent="0.3">
      <c r="A36" s="127"/>
      <c r="B36" s="10"/>
      <c r="C36" s="10"/>
      <c r="D36" s="10"/>
      <c r="E36" s="10"/>
    </row>
    <row r="37" spans="1:5" x14ac:dyDescent="0.3">
      <c r="A37" s="127"/>
      <c r="B37" s="8"/>
      <c r="C37" s="8"/>
      <c r="D37" s="8"/>
      <c r="E37" s="8"/>
    </row>
    <row r="38" spans="1:5" x14ac:dyDescent="0.3">
      <c r="A38" s="127"/>
      <c r="B38" s="10"/>
      <c r="C38" s="10"/>
      <c r="D38" s="10"/>
      <c r="E38" s="10"/>
    </row>
    <row r="39" spans="1:5" x14ac:dyDescent="0.3">
      <c r="A39" s="127"/>
      <c r="B39" s="8"/>
      <c r="C39" s="8"/>
      <c r="D39" s="8"/>
      <c r="E39" s="8"/>
    </row>
    <row r="40" spans="1:5" x14ac:dyDescent="0.3">
      <c r="A40" s="127"/>
      <c r="B40" s="10"/>
      <c r="C40" s="10"/>
      <c r="D40" s="10"/>
      <c r="E40" s="10"/>
    </row>
    <row r="41" spans="1:5" x14ac:dyDescent="0.3">
      <c r="A41" s="127"/>
      <c r="B41" s="8"/>
      <c r="C41" s="8"/>
      <c r="D41" s="8"/>
      <c r="E41" s="8"/>
    </row>
    <row r="42" spans="1:5" x14ac:dyDescent="0.3">
      <c r="A42" s="127"/>
      <c r="B42" s="10"/>
      <c r="C42" s="10"/>
      <c r="D42" s="10"/>
      <c r="E42" s="10"/>
    </row>
    <row r="43" spans="1:5" x14ac:dyDescent="0.3">
      <c r="A43" s="127"/>
      <c r="B43" s="8"/>
      <c r="C43" s="8"/>
      <c r="D43" s="8"/>
      <c r="E43" s="8"/>
    </row>
    <row r="44" spans="1:5" x14ac:dyDescent="0.3">
      <c r="A44" s="127"/>
      <c r="B44" s="10"/>
      <c r="C44" s="10"/>
      <c r="D44" s="10"/>
      <c r="E44" s="10"/>
    </row>
    <row r="45" spans="1:5" x14ac:dyDescent="0.3">
      <c r="A45" s="128"/>
      <c r="B45" s="129"/>
      <c r="C45" s="129"/>
      <c r="D45" s="129"/>
      <c r="E45" s="129"/>
    </row>
    <row r="46" spans="1:5" x14ac:dyDescent="0.3">
      <c r="A46" s="128"/>
      <c r="B46" s="130"/>
      <c r="C46" s="130"/>
      <c r="D46" s="130"/>
      <c r="E46" s="130"/>
    </row>
    <row r="47" spans="1:5" x14ac:dyDescent="0.3">
      <c r="A47" s="127"/>
      <c r="B47" s="131"/>
      <c r="C47" s="131"/>
      <c r="D47" s="131"/>
      <c r="E47" s="131"/>
    </row>
    <row r="48" spans="1:5" x14ac:dyDescent="0.3">
      <c r="A48" s="127"/>
      <c r="B48" s="132"/>
      <c r="C48" s="132"/>
      <c r="D48" s="132"/>
      <c r="E48" s="132"/>
    </row>
    <row r="49" spans="1:5" x14ac:dyDescent="0.3">
      <c r="A49" s="127"/>
      <c r="B49" s="131"/>
      <c r="C49" s="131"/>
      <c r="D49" s="131"/>
      <c r="E49" s="131"/>
    </row>
    <row r="50" spans="1:5" x14ac:dyDescent="0.3">
      <c r="A50" s="127"/>
      <c r="B50" s="132"/>
      <c r="C50" s="132"/>
      <c r="D50" s="132"/>
      <c r="E50" s="132"/>
    </row>
    <row r="51" spans="1:5" x14ac:dyDescent="0.3">
      <c r="A51" s="127"/>
      <c r="B51" s="131"/>
      <c r="C51" s="131"/>
      <c r="D51" s="131"/>
      <c r="E51" s="131"/>
    </row>
    <row r="52" spans="1:5" x14ac:dyDescent="0.3">
      <c r="A52" s="127"/>
      <c r="B52" s="132"/>
      <c r="C52" s="132"/>
      <c r="D52" s="132"/>
      <c r="E52" s="132"/>
    </row>
    <row r="53" spans="1:5" x14ac:dyDescent="0.3">
      <c r="A53" s="127"/>
      <c r="B53" s="131"/>
      <c r="C53" s="131"/>
      <c r="D53" s="131"/>
      <c r="E53" s="131"/>
    </row>
    <row r="54" spans="1:5" x14ac:dyDescent="0.3">
      <c r="A54" s="127"/>
      <c r="B54" s="132"/>
      <c r="C54" s="132"/>
      <c r="D54" s="132"/>
      <c r="E54" s="132"/>
    </row>
    <row r="55" spans="1:5" x14ac:dyDescent="0.3">
      <c r="A55" s="127"/>
      <c r="B55" s="131"/>
      <c r="C55" s="131"/>
      <c r="D55" s="131"/>
      <c r="E55" s="131"/>
    </row>
    <row r="56" spans="1:5" x14ac:dyDescent="0.3">
      <c r="A56" s="127"/>
      <c r="B56" s="132"/>
      <c r="C56" s="132"/>
      <c r="D56" s="132"/>
      <c r="E56" s="132"/>
    </row>
    <row r="57" spans="1:5" x14ac:dyDescent="0.3">
      <c r="A57" s="127"/>
      <c r="B57" s="131"/>
      <c r="C57" s="131"/>
      <c r="D57" s="131"/>
      <c r="E57" s="131"/>
    </row>
    <row r="58" spans="1:5" x14ac:dyDescent="0.3">
      <c r="A58" s="127"/>
      <c r="B58" s="132"/>
      <c r="C58" s="132"/>
      <c r="D58" s="132"/>
      <c r="E58" s="132"/>
    </row>
    <row r="59" spans="1:5" x14ac:dyDescent="0.3">
      <c r="A59" s="127"/>
      <c r="B59" s="131"/>
      <c r="C59" s="131"/>
      <c r="D59" s="131"/>
      <c r="E59" s="131"/>
    </row>
    <row r="60" spans="1:5" x14ac:dyDescent="0.3">
      <c r="A60" s="127"/>
      <c r="B60" s="132"/>
      <c r="C60" s="132"/>
      <c r="D60" s="132"/>
      <c r="E60" s="132"/>
    </row>
    <row r="61" spans="1:5" x14ac:dyDescent="0.3">
      <c r="A61" s="127"/>
      <c r="B61" s="131"/>
      <c r="C61" s="131"/>
      <c r="D61" s="131"/>
      <c r="E61" s="131"/>
    </row>
    <row r="62" spans="1:5" x14ac:dyDescent="0.3">
      <c r="A62" s="127"/>
      <c r="B62" s="132"/>
      <c r="C62" s="132"/>
      <c r="D62" s="132"/>
      <c r="E62" s="132"/>
    </row>
    <row r="63" spans="1:5" x14ac:dyDescent="0.3">
      <c r="A63" s="127"/>
      <c r="B63" s="131"/>
      <c r="C63" s="131"/>
      <c r="D63" s="131"/>
      <c r="E63" s="131"/>
    </row>
    <row r="64" spans="1:5" x14ac:dyDescent="0.3">
      <c r="A64" s="127"/>
      <c r="B64" s="24"/>
      <c r="C64" s="24"/>
      <c r="D64" s="24"/>
      <c r="E64" s="24"/>
    </row>
    <row r="65" spans="1:5" x14ac:dyDescent="0.3">
      <c r="A65" s="128"/>
      <c r="B65" s="12"/>
      <c r="C65" s="12"/>
      <c r="D65" s="12"/>
      <c r="E65" s="12"/>
    </row>
    <row r="66" spans="1:5" x14ac:dyDescent="0.3">
      <c r="A66" s="128"/>
      <c r="B66" s="31"/>
      <c r="C66" s="62"/>
      <c r="D66" s="62"/>
      <c r="E66" s="62"/>
    </row>
    <row r="67" spans="1:5" x14ac:dyDescent="0.3">
      <c r="A67" s="127"/>
      <c r="B67" s="8"/>
      <c r="C67" s="8"/>
      <c r="D67" s="8"/>
      <c r="E67" s="8"/>
    </row>
    <row r="68" spans="1:5" x14ac:dyDescent="0.3">
      <c r="A68" s="127"/>
      <c r="B68" s="10"/>
      <c r="C68" s="10"/>
      <c r="D68" s="10"/>
      <c r="E68" s="10"/>
    </row>
    <row r="69" spans="1:5" x14ac:dyDescent="0.3">
      <c r="A69" s="127"/>
      <c r="B69" s="8"/>
      <c r="C69" s="8"/>
      <c r="D69" s="8"/>
      <c r="E69" s="8"/>
    </row>
    <row r="70" spans="1:5" x14ac:dyDescent="0.3">
      <c r="A70" s="127"/>
      <c r="B70" s="10"/>
      <c r="C70" s="10"/>
      <c r="D70" s="10"/>
      <c r="E70" s="10"/>
    </row>
    <row r="71" spans="1:5" x14ac:dyDescent="0.3">
      <c r="A71" s="127"/>
      <c r="B71" s="8"/>
      <c r="C71" s="8"/>
      <c r="D71" s="8"/>
      <c r="E71" s="8"/>
    </row>
    <row r="72" spans="1:5" x14ac:dyDescent="0.3">
      <c r="A72" s="127"/>
      <c r="B72" s="10"/>
      <c r="C72" s="10"/>
      <c r="D72" s="10"/>
      <c r="E72" s="10"/>
    </row>
    <row r="73" spans="1:5" x14ac:dyDescent="0.3">
      <c r="A73" s="127"/>
      <c r="B73" s="8"/>
      <c r="C73" s="8"/>
      <c r="D73" s="8"/>
      <c r="E73" s="8"/>
    </row>
    <row r="74" spans="1:5" x14ac:dyDescent="0.3">
      <c r="A74" s="127"/>
      <c r="B74" s="10"/>
      <c r="C74" s="10"/>
      <c r="D74" s="10"/>
      <c r="E74" s="10"/>
    </row>
    <row r="75" spans="1:5" x14ac:dyDescent="0.3">
      <c r="A75" s="127"/>
      <c r="B75" s="8"/>
      <c r="C75" s="8"/>
      <c r="D75" s="8"/>
      <c r="E75" s="8"/>
    </row>
    <row r="76" spans="1:5" x14ac:dyDescent="0.3">
      <c r="A76" s="127"/>
      <c r="B76" s="10"/>
      <c r="C76" s="133"/>
      <c r="D76" s="133"/>
      <c r="E76" s="133"/>
    </row>
    <row r="77" spans="1:5" x14ac:dyDescent="0.3">
      <c r="A77" s="127"/>
      <c r="B77" s="8"/>
      <c r="C77" s="8"/>
      <c r="D77" s="8"/>
      <c r="E77" s="8"/>
    </row>
    <row r="78" spans="1:5" x14ac:dyDescent="0.3">
      <c r="A78" s="127"/>
      <c r="B78" s="10"/>
      <c r="C78" s="10"/>
      <c r="D78" s="10"/>
      <c r="E78" s="10"/>
    </row>
    <row r="79" spans="1:5" x14ac:dyDescent="0.3">
      <c r="A79" s="127"/>
      <c r="B79" s="8"/>
      <c r="C79" s="8"/>
      <c r="D79" s="8"/>
      <c r="E79" s="8"/>
    </row>
    <row r="80" spans="1:5" x14ac:dyDescent="0.3">
      <c r="A80" s="127"/>
      <c r="B80" s="10"/>
      <c r="C80" s="10"/>
      <c r="D80" s="10"/>
      <c r="E80" s="10"/>
    </row>
    <row r="81" spans="1:5" x14ac:dyDescent="0.3">
      <c r="A81" s="127"/>
      <c r="B81" s="8"/>
      <c r="C81" s="8"/>
      <c r="D81" s="8"/>
      <c r="E81" s="8"/>
    </row>
    <row r="82" spans="1:5" x14ac:dyDescent="0.3">
      <c r="A82" s="127"/>
      <c r="B82" s="10"/>
      <c r="C82" s="10"/>
      <c r="D82" s="10"/>
      <c r="E82" s="10"/>
    </row>
    <row r="83" spans="1:5" x14ac:dyDescent="0.3">
      <c r="A83" s="127"/>
      <c r="B83" s="8"/>
      <c r="C83" s="8"/>
      <c r="D83" s="8"/>
      <c r="E83" s="8"/>
    </row>
    <row r="84" spans="1:5" x14ac:dyDescent="0.3">
      <c r="A84" s="127"/>
      <c r="B84" s="10"/>
      <c r="C84" s="10"/>
      <c r="D84" s="10"/>
      <c r="E8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84"/>
  <sheetViews>
    <sheetView zoomScale="80" zoomScaleNormal="80" workbookViewId="0">
      <selection activeCell="G39" sqref="G39"/>
    </sheetView>
  </sheetViews>
  <sheetFormatPr defaultColWidth="8.6640625" defaultRowHeight="14.4" x14ac:dyDescent="0.3"/>
  <cols>
    <col min="1" max="1" width="37.33203125" customWidth="1"/>
    <col min="2" max="2" width="9.33203125" customWidth="1"/>
    <col min="3" max="7" width="10.5546875" customWidth="1"/>
    <col min="8" max="8" width="10.44140625" bestFit="1" customWidth="1"/>
  </cols>
  <sheetData>
    <row r="1" spans="1:11" x14ac:dyDescent="0.3">
      <c r="A1" s="178" t="s">
        <v>141</v>
      </c>
    </row>
    <row r="2" spans="1:11" x14ac:dyDescent="0.3">
      <c r="A2" s="100"/>
    </row>
    <row r="3" spans="1:11" ht="15" thickBot="1" x14ac:dyDescent="0.35">
      <c r="F3" s="1"/>
    </row>
    <row r="4" spans="1:11" ht="44.4" thickTop="1" thickBot="1" x14ac:dyDescent="0.35">
      <c r="A4" s="5"/>
      <c r="B4" s="5"/>
      <c r="C4" s="122" t="s">
        <v>64</v>
      </c>
      <c r="D4" s="123" t="s">
        <v>28</v>
      </c>
      <c r="E4" s="123" t="s">
        <v>65</v>
      </c>
      <c r="F4" s="123" t="s">
        <v>20</v>
      </c>
      <c r="G4" s="123" t="s">
        <v>21</v>
      </c>
      <c r="H4" s="122" t="s">
        <v>12</v>
      </c>
    </row>
    <row r="5" spans="1:11" ht="15" customHeight="1" thickTop="1" x14ac:dyDescent="0.3">
      <c r="A5" s="287" t="s">
        <v>22</v>
      </c>
      <c r="B5" s="152" t="s">
        <v>2</v>
      </c>
      <c r="C5" s="243">
        <v>9.0895922358224102</v>
      </c>
      <c r="D5" s="243">
        <v>7.4165278481929455</v>
      </c>
      <c r="E5" s="243">
        <v>9.7197073947997392</v>
      </c>
      <c r="F5" s="243">
        <v>62.547982907220977</v>
      </c>
      <c r="G5" s="243">
        <v>11.226189613963932</v>
      </c>
      <c r="H5" s="244">
        <v>100</v>
      </c>
      <c r="J5" s="97"/>
      <c r="K5" s="215"/>
    </row>
    <row r="6" spans="1:11" ht="15" customHeight="1" x14ac:dyDescent="0.3">
      <c r="A6" s="287"/>
      <c r="B6" s="149" t="s">
        <v>3</v>
      </c>
      <c r="C6" s="255">
        <v>1255</v>
      </c>
      <c r="D6" s="255">
        <v>1024</v>
      </c>
      <c r="E6" s="255">
        <v>1342</v>
      </c>
      <c r="F6" s="255">
        <v>8636</v>
      </c>
      <c r="G6" s="255">
        <v>1550</v>
      </c>
      <c r="H6" s="246">
        <v>13807</v>
      </c>
      <c r="J6" s="10"/>
      <c r="K6" s="215"/>
    </row>
    <row r="7" spans="1:11" x14ac:dyDescent="0.3">
      <c r="A7" s="285" t="s">
        <v>1</v>
      </c>
      <c r="B7" s="124" t="s">
        <v>2</v>
      </c>
      <c r="C7" s="170">
        <v>2.7397260273972601</v>
      </c>
      <c r="D7" s="170">
        <v>5.4794520547945202</v>
      </c>
      <c r="E7" s="170">
        <v>12.328767123287671</v>
      </c>
      <c r="F7" s="170">
        <v>69.863013698630141</v>
      </c>
      <c r="G7" s="170">
        <v>9.5890410958904102</v>
      </c>
      <c r="H7" s="237">
        <v>100</v>
      </c>
      <c r="J7" s="97"/>
      <c r="K7" s="215"/>
    </row>
    <row r="8" spans="1:11" x14ac:dyDescent="0.3">
      <c r="A8" s="285"/>
      <c r="B8" s="124" t="s">
        <v>3</v>
      </c>
      <c r="C8" s="247">
        <v>2</v>
      </c>
      <c r="D8" s="247">
        <v>4</v>
      </c>
      <c r="E8" s="247">
        <v>9</v>
      </c>
      <c r="F8" s="247">
        <v>51</v>
      </c>
      <c r="G8" s="247">
        <v>7</v>
      </c>
      <c r="H8" s="242">
        <v>73</v>
      </c>
      <c r="J8" s="10"/>
      <c r="K8" s="215"/>
    </row>
    <row r="9" spans="1:11" x14ac:dyDescent="0.3">
      <c r="A9" s="285" t="s">
        <v>4</v>
      </c>
      <c r="B9" s="124" t="s">
        <v>2</v>
      </c>
      <c r="C9" s="170">
        <v>9.8280098280098276</v>
      </c>
      <c r="D9" s="170">
        <v>8.1081081081081088</v>
      </c>
      <c r="E9" s="170">
        <v>14.619164619164618</v>
      </c>
      <c r="F9" s="170">
        <v>57.125307125307124</v>
      </c>
      <c r="G9" s="170">
        <v>10.319410319410318</v>
      </c>
      <c r="H9" s="237">
        <v>100</v>
      </c>
      <c r="J9" s="97"/>
      <c r="K9" s="215"/>
    </row>
    <row r="10" spans="1:11" x14ac:dyDescent="0.3">
      <c r="A10" s="285"/>
      <c r="B10" s="124" t="s">
        <v>3</v>
      </c>
      <c r="C10" s="247">
        <v>80</v>
      </c>
      <c r="D10" s="247">
        <v>66</v>
      </c>
      <c r="E10" s="247">
        <v>119</v>
      </c>
      <c r="F10" s="247">
        <v>465</v>
      </c>
      <c r="G10" s="247">
        <v>84</v>
      </c>
      <c r="H10" s="242">
        <v>814</v>
      </c>
      <c r="J10" s="10"/>
      <c r="K10" s="215"/>
    </row>
    <row r="11" spans="1:11" x14ac:dyDescent="0.3">
      <c r="A11" s="285" t="s">
        <v>5</v>
      </c>
      <c r="B11" s="124" t="s">
        <v>2</v>
      </c>
      <c r="C11" s="170">
        <v>7.0566948130277449</v>
      </c>
      <c r="D11" s="170">
        <v>5.6694813027744271</v>
      </c>
      <c r="E11" s="170">
        <v>8.2629674306393248</v>
      </c>
      <c r="F11" s="170">
        <v>70.084439083232809</v>
      </c>
      <c r="G11" s="170">
        <v>8.9264173703256944</v>
      </c>
      <c r="H11" s="237">
        <v>100</v>
      </c>
      <c r="J11" s="97"/>
      <c r="K11" s="215"/>
    </row>
    <row r="12" spans="1:11" x14ac:dyDescent="0.3">
      <c r="A12" s="285"/>
      <c r="B12" s="124" t="s">
        <v>3</v>
      </c>
      <c r="C12" s="247">
        <v>117</v>
      </c>
      <c r="D12" s="247">
        <v>94</v>
      </c>
      <c r="E12" s="247">
        <v>137</v>
      </c>
      <c r="F12" s="247">
        <v>1162</v>
      </c>
      <c r="G12" s="247">
        <v>148</v>
      </c>
      <c r="H12" s="242">
        <v>1658</v>
      </c>
      <c r="J12" s="10"/>
      <c r="K12" s="215"/>
    </row>
    <row r="13" spans="1:11" x14ac:dyDescent="0.3">
      <c r="A13" s="285" t="s">
        <v>6</v>
      </c>
      <c r="B13" s="124" t="s">
        <v>2</v>
      </c>
      <c r="C13" s="170">
        <v>5.439330543933055</v>
      </c>
      <c r="D13" s="170">
        <v>3.626220362622036</v>
      </c>
      <c r="E13" s="170">
        <v>9.4142259414225933</v>
      </c>
      <c r="F13" s="170">
        <v>75.383542538354249</v>
      </c>
      <c r="G13" s="170">
        <v>6.1366806136680614</v>
      </c>
      <c r="H13" s="237">
        <v>100</v>
      </c>
      <c r="J13" s="97"/>
      <c r="K13" s="215"/>
    </row>
    <row r="14" spans="1:11" x14ac:dyDescent="0.3">
      <c r="A14" s="285"/>
      <c r="B14" s="124" t="s">
        <v>3</v>
      </c>
      <c r="C14" s="247">
        <v>78</v>
      </c>
      <c r="D14" s="247">
        <v>52</v>
      </c>
      <c r="E14" s="247">
        <v>135</v>
      </c>
      <c r="F14" s="247">
        <v>1081</v>
      </c>
      <c r="G14" s="247">
        <v>88</v>
      </c>
      <c r="H14" s="242">
        <v>1434</v>
      </c>
      <c r="J14" s="10"/>
      <c r="K14" s="215"/>
    </row>
    <row r="15" spans="1:11" x14ac:dyDescent="0.3">
      <c r="A15" s="285" t="s">
        <v>7</v>
      </c>
      <c r="B15" s="124" t="s">
        <v>2</v>
      </c>
      <c r="C15" s="170">
        <v>9.0909090909090917</v>
      </c>
      <c r="D15" s="170">
        <v>4.5454545454545459</v>
      </c>
      <c r="E15" s="170">
        <v>7.5757575757575761</v>
      </c>
      <c r="F15" s="170">
        <v>69.696969696969703</v>
      </c>
      <c r="G15" s="170">
        <v>9.0909090909090917</v>
      </c>
      <c r="H15" s="237">
        <v>100</v>
      </c>
      <c r="J15" s="97"/>
      <c r="K15" s="215"/>
    </row>
    <row r="16" spans="1:11" x14ac:dyDescent="0.3">
      <c r="A16" s="285"/>
      <c r="B16" s="124" t="s">
        <v>3</v>
      </c>
      <c r="C16" s="247">
        <v>6</v>
      </c>
      <c r="D16" s="247">
        <v>3</v>
      </c>
      <c r="E16" s="247">
        <v>5</v>
      </c>
      <c r="F16" s="247">
        <v>46</v>
      </c>
      <c r="G16" s="247">
        <v>6</v>
      </c>
      <c r="H16" s="242">
        <v>66</v>
      </c>
      <c r="J16" s="10"/>
      <c r="K16" s="215"/>
    </row>
    <row r="17" spans="1:11" x14ac:dyDescent="0.3">
      <c r="A17" s="285" t="s">
        <v>8</v>
      </c>
      <c r="B17" s="124" t="s">
        <v>2</v>
      </c>
      <c r="C17" s="170">
        <v>10.530491951938338</v>
      </c>
      <c r="D17" s="170">
        <v>8.2294264339152114</v>
      </c>
      <c r="E17" s="170">
        <v>9.4989798231693499</v>
      </c>
      <c r="F17" s="170">
        <v>59.181591475855811</v>
      </c>
      <c r="G17" s="170">
        <v>12.559510315121289</v>
      </c>
      <c r="H17" s="237">
        <v>100</v>
      </c>
      <c r="J17" s="97"/>
      <c r="K17" s="215"/>
    </row>
    <row r="18" spans="1:11" x14ac:dyDescent="0.3">
      <c r="A18" s="285"/>
      <c r="B18" s="124" t="s">
        <v>3</v>
      </c>
      <c r="C18" s="247">
        <v>929</v>
      </c>
      <c r="D18" s="247">
        <v>726</v>
      </c>
      <c r="E18" s="247">
        <v>838</v>
      </c>
      <c r="F18" s="247">
        <v>5221</v>
      </c>
      <c r="G18" s="247">
        <v>1108</v>
      </c>
      <c r="H18" s="242">
        <v>8822</v>
      </c>
      <c r="J18" s="10"/>
      <c r="K18" s="215"/>
    </row>
    <row r="19" spans="1:11" x14ac:dyDescent="0.3">
      <c r="A19" s="285" t="s">
        <v>9</v>
      </c>
      <c r="B19" s="124" t="s">
        <v>2</v>
      </c>
      <c r="C19" s="170">
        <v>4.3715846994535523</v>
      </c>
      <c r="D19" s="170">
        <v>6.8306010928961758</v>
      </c>
      <c r="E19" s="170">
        <v>7.6502732240437163</v>
      </c>
      <c r="F19" s="170">
        <v>72.404371584699462</v>
      </c>
      <c r="G19" s="170">
        <v>8.7431693989071047</v>
      </c>
      <c r="H19" s="237">
        <v>100</v>
      </c>
      <c r="J19" s="97"/>
      <c r="K19" s="215"/>
    </row>
    <row r="20" spans="1:11" x14ac:dyDescent="0.3">
      <c r="A20" s="285"/>
      <c r="B20" s="124" t="s">
        <v>3</v>
      </c>
      <c r="C20" s="247">
        <v>16</v>
      </c>
      <c r="D20" s="247">
        <v>25</v>
      </c>
      <c r="E20" s="247">
        <v>28</v>
      </c>
      <c r="F20" s="247">
        <v>265</v>
      </c>
      <c r="G20" s="247">
        <v>32</v>
      </c>
      <c r="H20" s="242">
        <v>366</v>
      </c>
      <c r="J20" s="10"/>
      <c r="K20" s="215"/>
    </row>
    <row r="21" spans="1:11" x14ac:dyDescent="0.3">
      <c r="A21" s="285" t="s">
        <v>10</v>
      </c>
      <c r="B21" s="124" t="s">
        <v>2</v>
      </c>
      <c r="C21" s="170">
        <v>5.1526717557251906</v>
      </c>
      <c r="D21" s="170">
        <v>9.5419847328244281</v>
      </c>
      <c r="E21" s="170">
        <v>13.16793893129771</v>
      </c>
      <c r="F21" s="170">
        <v>58.778625954198475</v>
      </c>
      <c r="G21" s="170">
        <v>13.358778625954198</v>
      </c>
      <c r="H21" s="237">
        <v>100</v>
      </c>
      <c r="J21" s="97"/>
      <c r="K21" s="215"/>
    </row>
    <row r="22" spans="1:11" x14ac:dyDescent="0.3">
      <c r="A22" s="285"/>
      <c r="B22" s="124" t="s">
        <v>3</v>
      </c>
      <c r="C22" s="247">
        <v>27</v>
      </c>
      <c r="D22" s="247">
        <v>50</v>
      </c>
      <c r="E22" s="247">
        <v>69</v>
      </c>
      <c r="F22" s="247">
        <v>308</v>
      </c>
      <c r="G22" s="247">
        <v>70</v>
      </c>
      <c r="H22" s="242">
        <v>524</v>
      </c>
      <c r="J22" s="10"/>
      <c r="K22" s="215"/>
    </row>
    <row r="23" spans="1:11" x14ac:dyDescent="0.3">
      <c r="A23" s="285" t="s">
        <v>11</v>
      </c>
      <c r="B23" s="124" t="s">
        <v>2</v>
      </c>
      <c r="C23" s="170">
        <v>0</v>
      </c>
      <c r="D23" s="170">
        <v>8</v>
      </c>
      <c r="E23" s="170">
        <v>4</v>
      </c>
      <c r="F23" s="170">
        <v>74</v>
      </c>
      <c r="G23" s="170">
        <v>14.000000000000002</v>
      </c>
      <c r="H23" s="237">
        <v>100</v>
      </c>
      <c r="J23" s="97"/>
      <c r="K23" s="215"/>
    </row>
    <row r="24" spans="1:11" ht="15" thickBot="1" x14ac:dyDescent="0.35">
      <c r="A24" s="286"/>
      <c r="B24" s="125" t="s">
        <v>3</v>
      </c>
      <c r="C24" s="239">
        <v>0</v>
      </c>
      <c r="D24" s="239">
        <v>4</v>
      </c>
      <c r="E24" s="239">
        <v>2</v>
      </c>
      <c r="F24" s="239">
        <v>37</v>
      </c>
      <c r="G24" s="239">
        <v>7</v>
      </c>
      <c r="H24" s="238">
        <v>50</v>
      </c>
      <c r="J24" s="10"/>
      <c r="K24" s="215"/>
    </row>
    <row r="25" spans="1:11" ht="15" thickTop="1" x14ac:dyDescent="0.3">
      <c r="A25" s="127"/>
      <c r="B25" s="10"/>
      <c r="C25" s="10"/>
      <c r="D25" s="10"/>
      <c r="E25" s="10"/>
      <c r="F25" s="10"/>
      <c r="G25" s="10"/>
      <c r="H25" s="10"/>
    </row>
    <row r="26" spans="1:11" x14ac:dyDescent="0.3">
      <c r="A26" t="s">
        <v>13</v>
      </c>
      <c r="B26" s="14"/>
      <c r="C26" s="14"/>
      <c r="D26" s="14"/>
      <c r="E26" s="14"/>
    </row>
    <row r="27" spans="1:11" x14ac:dyDescent="0.3">
      <c r="A27" s="2" t="s">
        <v>75</v>
      </c>
      <c r="B27" s="8"/>
      <c r="C27" s="8"/>
      <c r="D27" s="8"/>
      <c r="E27" s="8"/>
    </row>
    <row r="28" spans="1:11" x14ac:dyDescent="0.3">
      <c r="A28" s="186" t="s">
        <v>81</v>
      </c>
      <c r="B28" s="8"/>
      <c r="C28" s="8"/>
      <c r="D28" s="8"/>
      <c r="E28" s="8"/>
    </row>
    <row r="29" spans="1:11" x14ac:dyDescent="0.3">
      <c r="A29" s="2" t="s">
        <v>61</v>
      </c>
      <c r="B29" s="10"/>
      <c r="C29" s="10"/>
      <c r="D29" s="10"/>
      <c r="E29" s="10"/>
    </row>
    <row r="30" spans="1:11" x14ac:dyDescent="0.3">
      <c r="A30" s="127"/>
      <c r="B30" s="10"/>
      <c r="C30" s="10"/>
      <c r="D30" s="10"/>
      <c r="E30" s="10"/>
    </row>
    <row r="31" spans="1:11" x14ac:dyDescent="0.3">
      <c r="A31" s="127"/>
      <c r="B31" s="8"/>
      <c r="C31" s="8"/>
      <c r="D31" s="8"/>
      <c r="E31" s="8"/>
    </row>
    <row r="32" spans="1:11" x14ac:dyDescent="0.3">
      <c r="A32" s="127"/>
      <c r="B32" s="10"/>
      <c r="C32" s="10"/>
      <c r="D32" s="10"/>
      <c r="E32" s="10"/>
    </row>
    <row r="33" spans="1:5" x14ac:dyDescent="0.3">
      <c r="A33" s="127"/>
      <c r="B33" s="8"/>
      <c r="C33" s="8"/>
      <c r="D33" s="8"/>
      <c r="E33" s="8"/>
    </row>
    <row r="34" spans="1:5" x14ac:dyDescent="0.3">
      <c r="A34" s="127"/>
      <c r="B34" s="10"/>
      <c r="C34" s="10"/>
      <c r="D34" s="10"/>
      <c r="E34" s="10"/>
    </row>
    <row r="35" spans="1:5" x14ac:dyDescent="0.3">
      <c r="A35" s="127"/>
      <c r="B35" s="8"/>
      <c r="C35" s="8"/>
      <c r="D35" s="8"/>
      <c r="E35" s="8"/>
    </row>
    <row r="36" spans="1:5" x14ac:dyDescent="0.3">
      <c r="A36" s="127"/>
      <c r="B36" s="10"/>
      <c r="C36" s="10"/>
      <c r="D36" s="10"/>
      <c r="E36" s="10"/>
    </row>
    <row r="37" spans="1:5" x14ac:dyDescent="0.3">
      <c r="A37" s="127"/>
      <c r="B37" s="8"/>
      <c r="C37" s="8"/>
      <c r="D37" s="8"/>
      <c r="E37" s="8"/>
    </row>
    <row r="38" spans="1:5" x14ac:dyDescent="0.3">
      <c r="A38" s="127"/>
      <c r="B38" s="10"/>
      <c r="C38" s="10"/>
      <c r="D38" s="10"/>
      <c r="E38" s="10"/>
    </row>
    <row r="39" spans="1:5" x14ac:dyDescent="0.3">
      <c r="A39" s="127"/>
      <c r="B39" s="8"/>
      <c r="C39" s="8"/>
      <c r="D39" s="8"/>
      <c r="E39" s="8"/>
    </row>
    <row r="40" spans="1:5" x14ac:dyDescent="0.3">
      <c r="A40" s="127"/>
      <c r="B40" s="10"/>
      <c r="C40" s="10"/>
      <c r="D40" s="10"/>
      <c r="E40" s="10"/>
    </row>
    <row r="41" spans="1:5" x14ac:dyDescent="0.3">
      <c r="A41" s="127"/>
      <c r="B41" s="8"/>
      <c r="C41" s="8"/>
      <c r="D41" s="8"/>
      <c r="E41" s="8"/>
    </row>
    <row r="42" spans="1:5" x14ac:dyDescent="0.3">
      <c r="A42" s="127"/>
      <c r="B42" s="10"/>
      <c r="C42" s="10"/>
      <c r="D42" s="10"/>
      <c r="E42" s="10"/>
    </row>
    <row r="43" spans="1:5" x14ac:dyDescent="0.3">
      <c r="A43" s="127"/>
      <c r="B43" s="8"/>
      <c r="C43" s="8"/>
      <c r="D43" s="8"/>
      <c r="E43" s="8"/>
    </row>
    <row r="44" spans="1:5" x14ac:dyDescent="0.3">
      <c r="A44" s="127"/>
      <c r="B44" s="10"/>
      <c r="C44" s="10"/>
      <c r="D44" s="10"/>
      <c r="E44" s="10"/>
    </row>
    <row r="45" spans="1:5" x14ac:dyDescent="0.3">
      <c r="A45" s="128"/>
      <c r="B45" s="129"/>
      <c r="C45" s="129"/>
      <c r="D45" s="129"/>
      <c r="E45" s="129"/>
    </row>
    <row r="46" spans="1:5" x14ac:dyDescent="0.3">
      <c r="A46" s="128"/>
      <c r="B46" s="130"/>
      <c r="C46" s="130"/>
      <c r="D46" s="130"/>
      <c r="E46" s="130"/>
    </row>
    <row r="47" spans="1:5" x14ac:dyDescent="0.3">
      <c r="A47" s="127"/>
      <c r="B47" s="131"/>
      <c r="C47" s="131"/>
      <c r="D47" s="131"/>
      <c r="E47" s="131"/>
    </row>
    <row r="48" spans="1:5" x14ac:dyDescent="0.3">
      <c r="A48" s="127"/>
      <c r="B48" s="132"/>
      <c r="C48" s="132"/>
      <c r="D48" s="132"/>
      <c r="E48" s="132"/>
    </row>
    <row r="49" spans="1:5" x14ac:dyDescent="0.3">
      <c r="A49" s="127"/>
      <c r="B49" s="131"/>
      <c r="C49" s="131"/>
      <c r="D49" s="131"/>
      <c r="E49" s="131"/>
    </row>
    <row r="50" spans="1:5" x14ac:dyDescent="0.3">
      <c r="A50" s="127"/>
      <c r="B50" s="132"/>
      <c r="C50" s="132"/>
      <c r="D50" s="132"/>
      <c r="E50" s="132"/>
    </row>
    <row r="51" spans="1:5" x14ac:dyDescent="0.3">
      <c r="A51" s="127"/>
      <c r="B51" s="131"/>
      <c r="C51" s="131"/>
      <c r="D51" s="131"/>
      <c r="E51" s="131"/>
    </row>
    <row r="52" spans="1:5" x14ac:dyDescent="0.3">
      <c r="A52" s="127"/>
      <c r="B52" s="132"/>
      <c r="C52" s="132"/>
      <c r="D52" s="132"/>
      <c r="E52" s="132"/>
    </row>
    <row r="53" spans="1:5" x14ac:dyDescent="0.3">
      <c r="A53" s="127"/>
      <c r="B53" s="131"/>
      <c r="C53" s="131"/>
      <c r="D53" s="131"/>
      <c r="E53" s="131"/>
    </row>
    <row r="54" spans="1:5" x14ac:dyDescent="0.3">
      <c r="A54" s="127"/>
      <c r="B54" s="132"/>
      <c r="C54" s="132"/>
      <c r="D54" s="132"/>
      <c r="E54" s="132"/>
    </row>
    <row r="55" spans="1:5" x14ac:dyDescent="0.3">
      <c r="A55" s="127"/>
      <c r="B55" s="131"/>
      <c r="C55" s="131"/>
      <c r="D55" s="131"/>
      <c r="E55" s="131"/>
    </row>
    <row r="56" spans="1:5" x14ac:dyDescent="0.3">
      <c r="A56" s="127"/>
      <c r="B56" s="132"/>
      <c r="C56" s="132"/>
      <c r="D56" s="132"/>
      <c r="E56" s="132"/>
    </row>
    <row r="57" spans="1:5" x14ac:dyDescent="0.3">
      <c r="A57" s="127"/>
      <c r="B57" s="131"/>
      <c r="C57" s="131"/>
      <c r="D57" s="131"/>
      <c r="E57" s="131"/>
    </row>
    <row r="58" spans="1:5" x14ac:dyDescent="0.3">
      <c r="A58" s="127"/>
      <c r="B58" s="132"/>
      <c r="C58" s="132"/>
      <c r="D58" s="132"/>
      <c r="E58" s="132"/>
    </row>
    <row r="59" spans="1:5" x14ac:dyDescent="0.3">
      <c r="A59" s="127"/>
      <c r="B59" s="131"/>
      <c r="C59" s="131"/>
      <c r="D59" s="131"/>
      <c r="E59" s="131"/>
    </row>
    <row r="60" spans="1:5" x14ac:dyDescent="0.3">
      <c r="A60" s="127"/>
      <c r="B60" s="132"/>
      <c r="C60" s="132"/>
      <c r="D60" s="132"/>
      <c r="E60" s="132"/>
    </row>
    <row r="61" spans="1:5" x14ac:dyDescent="0.3">
      <c r="A61" s="127"/>
      <c r="B61" s="131"/>
      <c r="C61" s="131"/>
      <c r="D61" s="131"/>
      <c r="E61" s="131"/>
    </row>
    <row r="62" spans="1:5" x14ac:dyDescent="0.3">
      <c r="A62" s="127"/>
      <c r="B62" s="132"/>
      <c r="C62" s="132"/>
      <c r="D62" s="132"/>
      <c r="E62" s="132"/>
    </row>
    <row r="63" spans="1:5" x14ac:dyDescent="0.3">
      <c r="A63" s="127"/>
      <c r="B63" s="131"/>
      <c r="C63" s="131"/>
      <c r="D63" s="131"/>
      <c r="E63" s="131"/>
    </row>
    <row r="64" spans="1:5" x14ac:dyDescent="0.3">
      <c r="A64" s="127"/>
      <c r="B64" s="24"/>
      <c r="C64" s="24"/>
      <c r="D64" s="24"/>
      <c r="E64" s="24"/>
    </row>
    <row r="65" spans="1:5" x14ac:dyDescent="0.3">
      <c r="A65" s="128"/>
      <c r="B65" s="12"/>
      <c r="C65" s="12"/>
      <c r="D65" s="12"/>
      <c r="E65" s="12"/>
    </row>
    <row r="66" spans="1:5" x14ac:dyDescent="0.3">
      <c r="A66" s="128"/>
      <c r="B66" s="31"/>
      <c r="C66" s="62"/>
      <c r="D66" s="62"/>
      <c r="E66" s="62"/>
    </row>
    <row r="67" spans="1:5" x14ac:dyDescent="0.3">
      <c r="A67" s="127"/>
      <c r="B67" s="8"/>
      <c r="C67" s="8"/>
      <c r="D67" s="8"/>
      <c r="E67" s="8"/>
    </row>
    <row r="68" spans="1:5" x14ac:dyDescent="0.3">
      <c r="A68" s="127"/>
      <c r="B68" s="10"/>
      <c r="C68" s="10"/>
      <c r="D68" s="10"/>
      <c r="E68" s="10"/>
    </row>
    <row r="69" spans="1:5" x14ac:dyDescent="0.3">
      <c r="A69" s="127"/>
      <c r="B69" s="8"/>
      <c r="C69" s="8"/>
      <c r="D69" s="8"/>
      <c r="E69" s="8"/>
    </row>
    <row r="70" spans="1:5" x14ac:dyDescent="0.3">
      <c r="A70" s="127"/>
      <c r="B70" s="10"/>
      <c r="C70" s="10"/>
      <c r="D70" s="10"/>
      <c r="E70" s="10"/>
    </row>
    <row r="71" spans="1:5" x14ac:dyDescent="0.3">
      <c r="A71" s="127"/>
      <c r="B71" s="8"/>
      <c r="C71" s="8"/>
      <c r="D71" s="8"/>
      <c r="E71" s="8"/>
    </row>
    <row r="72" spans="1:5" x14ac:dyDescent="0.3">
      <c r="A72" s="127"/>
      <c r="B72" s="10"/>
      <c r="C72" s="10"/>
      <c r="D72" s="10"/>
      <c r="E72" s="10"/>
    </row>
    <row r="73" spans="1:5" x14ac:dyDescent="0.3">
      <c r="A73" s="127"/>
      <c r="B73" s="8"/>
      <c r="C73" s="8"/>
      <c r="D73" s="8"/>
      <c r="E73" s="8"/>
    </row>
    <row r="74" spans="1:5" x14ac:dyDescent="0.3">
      <c r="A74" s="127"/>
      <c r="B74" s="10"/>
      <c r="C74" s="10"/>
      <c r="D74" s="10"/>
      <c r="E74" s="10"/>
    </row>
    <row r="75" spans="1:5" x14ac:dyDescent="0.3">
      <c r="A75" s="127"/>
      <c r="B75" s="8"/>
      <c r="C75" s="8"/>
      <c r="D75" s="8"/>
      <c r="E75" s="8"/>
    </row>
    <row r="76" spans="1:5" x14ac:dyDescent="0.3">
      <c r="A76" s="127"/>
      <c r="B76" s="10"/>
      <c r="C76" s="133"/>
      <c r="D76" s="133"/>
      <c r="E76" s="133"/>
    </row>
    <row r="77" spans="1:5" x14ac:dyDescent="0.3">
      <c r="A77" s="127"/>
      <c r="B77" s="8"/>
      <c r="C77" s="8"/>
      <c r="D77" s="8"/>
      <c r="E77" s="8"/>
    </row>
    <row r="78" spans="1:5" x14ac:dyDescent="0.3">
      <c r="A78" s="127"/>
      <c r="B78" s="10"/>
      <c r="C78" s="10"/>
      <c r="D78" s="10"/>
      <c r="E78" s="10"/>
    </row>
    <row r="79" spans="1:5" x14ac:dyDescent="0.3">
      <c r="A79" s="127"/>
      <c r="B79" s="8"/>
      <c r="C79" s="8"/>
      <c r="D79" s="8"/>
      <c r="E79" s="8"/>
    </row>
    <row r="80" spans="1:5" x14ac:dyDescent="0.3">
      <c r="A80" s="127"/>
      <c r="B80" s="10"/>
      <c r="C80" s="10"/>
      <c r="D80" s="10"/>
      <c r="E80" s="10"/>
    </row>
    <row r="81" spans="1:5" x14ac:dyDescent="0.3">
      <c r="A81" s="127"/>
      <c r="B81" s="8"/>
      <c r="C81" s="8"/>
      <c r="D81" s="8"/>
      <c r="E81" s="8"/>
    </row>
    <row r="82" spans="1:5" x14ac:dyDescent="0.3">
      <c r="A82" s="127"/>
      <c r="B82" s="10"/>
      <c r="C82" s="10"/>
      <c r="D82" s="10"/>
      <c r="E82" s="10"/>
    </row>
    <row r="83" spans="1:5" x14ac:dyDescent="0.3">
      <c r="A83" s="127"/>
      <c r="B83" s="8"/>
      <c r="C83" s="8"/>
      <c r="D83" s="8"/>
      <c r="E83" s="8"/>
    </row>
    <row r="84" spans="1:5" x14ac:dyDescent="0.3">
      <c r="A84" s="127"/>
      <c r="B84" s="10"/>
      <c r="C84" s="10"/>
      <c r="D84" s="10"/>
      <c r="E8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51"/>
  <sheetViews>
    <sheetView zoomScale="80" zoomScaleNormal="80" workbookViewId="0">
      <selection activeCell="G39" sqref="G39"/>
    </sheetView>
  </sheetViews>
  <sheetFormatPr defaultColWidth="9.33203125" defaultRowHeight="14.4" x14ac:dyDescent="0.3"/>
  <cols>
    <col min="1" max="1" width="40.6640625" style="2" customWidth="1"/>
    <col min="2" max="2" width="6.6640625" style="2" customWidth="1"/>
    <col min="3" max="4" width="11.44140625" customWidth="1"/>
    <col min="5" max="5" width="14.33203125" customWidth="1"/>
    <col min="6" max="7" width="11.44140625" customWidth="1"/>
    <col min="8" max="8" width="14.5546875" customWidth="1"/>
    <col min="9" max="10" width="11.44140625" customWidth="1"/>
    <col min="11" max="11" width="13.44140625" customWidth="1"/>
    <col min="12" max="13" width="11.44140625" customWidth="1"/>
    <col min="14" max="14" width="13.44140625" customWidth="1"/>
    <col min="15" max="15" width="10.109375" customWidth="1"/>
    <col min="17" max="17" width="13" customWidth="1"/>
    <col min="18" max="18" width="11.88671875" bestFit="1" customWidth="1"/>
  </cols>
  <sheetData>
    <row r="1" spans="1:22" x14ac:dyDescent="0.3">
      <c r="A1" t="s">
        <v>82</v>
      </c>
      <c r="B1"/>
    </row>
    <row r="2" spans="1:22" x14ac:dyDescent="0.3">
      <c r="A2" s="100"/>
      <c r="B2" s="100"/>
      <c r="K2" s="10"/>
    </row>
    <row r="3" spans="1:22" ht="15" thickBot="1" x14ac:dyDescent="0.35">
      <c r="A3" s="100"/>
      <c r="B3" s="100"/>
      <c r="K3" s="10"/>
    </row>
    <row r="4" spans="1:22" ht="29.7" customHeight="1" thickTop="1" x14ac:dyDescent="0.3">
      <c r="A4" s="153"/>
      <c r="B4" s="153"/>
      <c r="C4" s="300" t="s">
        <v>64</v>
      </c>
      <c r="D4" s="300"/>
      <c r="E4" s="301"/>
      <c r="F4" s="302" t="s">
        <v>28</v>
      </c>
      <c r="G4" s="300"/>
      <c r="H4" s="301"/>
      <c r="I4" s="302" t="s">
        <v>29</v>
      </c>
      <c r="J4" s="300"/>
      <c r="K4" s="301"/>
      <c r="L4" s="297" t="s">
        <v>83</v>
      </c>
      <c r="M4" s="298"/>
      <c r="N4" s="299"/>
      <c r="O4" s="303" t="s">
        <v>12</v>
      </c>
    </row>
    <row r="5" spans="1:22" s="4" customFormat="1" ht="45" customHeight="1" thickBot="1" x14ac:dyDescent="0.35">
      <c r="A5" s="121"/>
      <c r="B5" s="154"/>
      <c r="C5" s="148" t="s">
        <v>34</v>
      </c>
      <c r="D5" s="148" t="s">
        <v>84</v>
      </c>
      <c r="E5" s="155" t="s">
        <v>85</v>
      </c>
      <c r="F5" s="213" t="s">
        <v>34</v>
      </c>
      <c r="G5" s="148" t="s">
        <v>84</v>
      </c>
      <c r="H5" s="155" t="s">
        <v>85</v>
      </c>
      <c r="I5" s="213" t="s">
        <v>34</v>
      </c>
      <c r="J5" s="148" t="s">
        <v>84</v>
      </c>
      <c r="K5" s="155" t="s">
        <v>85</v>
      </c>
      <c r="L5" s="213" t="s">
        <v>34</v>
      </c>
      <c r="M5" s="148" t="s">
        <v>84</v>
      </c>
      <c r="N5" s="155" t="s">
        <v>85</v>
      </c>
      <c r="O5" s="304"/>
    </row>
    <row r="6" spans="1:22" s="4" customFormat="1" ht="15" thickTop="1" x14ac:dyDescent="0.3">
      <c r="A6" s="287" t="s">
        <v>22</v>
      </c>
      <c r="B6" s="156" t="s">
        <v>2</v>
      </c>
      <c r="C6" s="243">
        <v>26.007647904406809</v>
      </c>
      <c r="D6" s="243">
        <v>0.29788643816540139</v>
      </c>
      <c r="E6" s="262">
        <v>3.032208795651588</v>
      </c>
      <c r="F6" s="244">
        <v>19.2946745429226</v>
      </c>
      <c r="G6" s="243">
        <v>1.516104397825794</v>
      </c>
      <c r="H6" s="262">
        <v>4.9464309779434883</v>
      </c>
      <c r="I6" s="244">
        <v>0.53400566012308526</v>
      </c>
      <c r="J6" s="243">
        <v>15.542035398230089</v>
      </c>
      <c r="K6" s="262">
        <v>10.990914604015991</v>
      </c>
      <c r="L6" s="244">
        <v>0.24734962490454157</v>
      </c>
      <c r="M6" s="243">
        <v>0.26840663042989982</v>
      </c>
      <c r="N6" s="262">
        <v>17.32233502538071</v>
      </c>
      <c r="O6" s="243">
        <v>100</v>
      </c>
      <c r="P6"/>
      <c r="Q6" s="97"/>
      <c r="R6" s="215"/>
      <c r="S6"/>
      <c r="T6"/>
      <c r="U6"/>
      <c r="V6"/>
    </row>
    <row r="7" spans="1:22" s="4" customFormat="1" x14ac:dyDescent="0.3">
      <c r="A7" s="287"/>
      <c r="B7" s="156" t="s">
        <v>3</v>
      </c>
      <c r="C7" s="255">
        <v>92633</v>
      </c>
      <c r="D7" s="255">
        <v>1061</v>
      </c>
      <c r="E7" s="263">
        <v>10800</v>
      </c>
      <c r="F7" s="246">
        <v>68723</v>
      </c>
      <c r="G7" s="255">
        <v>5400</v>
      </c>
      <c r="H7" s="263">
        <v>17618</v>
      </c>
      <c r="I7" s="246">
        <v>1902</v>
      </c>
      <c r="J7" s="255">
        <v>55357</v>
      </c>
      <c r="K7" s="263">
        <v>39147</v>
      </c>
      <c r="L7" s="246">
        <v>881</v>
      </c>
      <c r="M7" s="255">
        <v>956</v>
      </c>
      <c r="N7" s="263">
        <v>61698</v>
      </c>
      <c r="O7" s="255">
        <v>356176</v>
      </c>
      <c r="P7"/>
      <c r="Q7" s="10"/>
      <c r="R7" s="215"/>
    </row>
    <row r="8" spans="1:22" s="4" customFormat="1" ht="15.75" customHeight="1" x14ac:dyDescent="0.3">
      <c r="A8" s="285" t="s">
        <v>1</v>
      </c>
      <c r="B8" s="124" t="s">
        <v>2</v>
      </c>
      <c r="C8" s="170">
        <v>22.804428044280442</v>
      </c>
      <c r="D8" s="170">
        <v>0.22140221402214022</v>
      </c>
      <c r="E8" s="258">
        <v>1.7712177121771218</v>
      </c>
      <c r="F8" s="237">
        <v>21.254612546125461</v>
      </c>
      <c r="G8" s="170">
        <v>1.6974169741697416</v>
      </c>
      <c r="H8" s="258">
        <v>3.6900369003690034</v>
      </c>
      <c r="I8" s="237">
        <v>0.66420664206642066</v>
      </c>
      <c r="J8" s="170">
        <v>18.450184501845019</v>
      </c>
      <c r="K8" s="258">
        <v>8.708487084870848</v>
      </c>
      <c r="L8" s="237">
        <v>7.3800738007380073E-2</v>
      </c>
      <c r="M8" s="170">
        <v>0.22140221402214022</v>
      </c>
      <c r="N8" s="258">
        <v>20.44280442804428</v>
      </c>
      <c r="O8" s="170">
        <v>100</v>
      </c>
      <c r="P8"/>
      <c r="Q8" s="97"/>
      <c r="R8" s="215"/>
      <c r="S8"/>
      <c r="T8"/>
      <c r="U8"/>
      <c r="V8"/>
    </row>
    <row r="9" spans="1:22" s="4" customFormat="1" ht="15.75" customHeight="1" x14ac:dyDescent="0.3">
      <c r="A9" s="285"/>
      <c r="B9" s="124" t="s">
        <v>3</v>
      </c>
      <c r="C9" s="247">
        <v>309</v>
      </c>
      <c r="D9" s="247">
        <v>3</v>
      </c>
      <c r="E9" s="259">
        <v>24</v>
      </c>
      <c r="F9" s="242">
        <v>288</v>
      </c>
      <c r="G9" s="247">
        <v>23</v>
      </c>
      <c r="H9" s="259">
        <v>50</v>
      </c>
      <c r="I9" s="242">
        <v>9</v>
      </c>
      <c r="J9" s="247">
        <v>250</v>
      </c>
      <c r="K9" s="259">
        <v>118</v>
      </c>
      <c r="L9" s="242">
        <v>1</v>
      </c>
      <c r="M9" s="247">
        <v>3</v>
      </c>
      <c r="N9" s="259">
        <v>277</v>
      </c>
      <c r="O9" s="247">
        <v>1355</v>
      </c>
      <c r="Q9" s="10"/>
      <c r="R9" s="215"/>
      <c r="S9"/>
    </row>
    <row r="10" spans="1:22" ht="17.25" customHeight="1" x14ac:dyDescent="0.3">
      <c r="A10" s="285" t="s">
        <v>4</v>
      </c>
      <c r="B10" s="124" t="s">
        <v>2</v>
      </c>
      <c r="C10" s="170">
        <v>29.499946230777503</v>
      </c>
      <c r="D10" s="170">
        <v>0.32046456608237445</v>
      </c>
      <c r="E10" s="258">
        <v>3.4734917733089579</v>
      </c>
      <c r="F10" s="237">
        <v>21.473276696418971</v>
      </c>
      <c r="G10" s="170">
        <v>1.7915904936014626</v>
      </c>
      <c r="H10" s="258">
        <v>5.9146144746746963</v>
      </c>
      <c r="I10" s="237">
        <v>0.26239380578556837</v>
      </c>
      <c r="J10" s="170">
        <v>15.773739111732443</v>
      </c>
      <c r="K10" s="258">
        <v>12.461555005914613</v>
      </c>
      <c r="L10" s="237">
        <v>0.14195074739219271</v>
      </c>
      <c r="M10" s="170">
        <v>0.11614152059361221</v>
      </c>
      <c r="N10" s="258">
        <v>8.7708355737176049</v>
      </c>
      <c r="O10" s="170">
        <v>100</v>
      </c>
      <c r="Q10" s="97"/>
      <c r="R10" s="215"/>
    </row>
    <row r="11" spans="1:22" ht="17.25" customHeight="1" x14ac:dyDescent="0.3">
      <c r="A11" s="285"/>
      <c r="B11" s="124" t="s">
        <v>3</v>
      </c>
      <c r="C11" s="247">
        <v>13716</v>
      </c>
      <c r="D11" s="247">
        <v>149</v>
      </c>
      <c r="E11" s="259">
        <v>1615</v>
      </c>
      <c r="F11" s="242">
        <v>9984</v>
      </c>
      <c r="G11" s="247">
        <v>833</v>
      </c>
      <c r="H11" s="259">
        <v>2750</v>
      </c>
      <c r="I11" s="242">
        <v>122</v>
      </c>
      <c r="J11" s="247">
        <v>7334</v>
      </c>
      <c r="K11" s="259">
        <v>5794</v>
      </c>
      <c r="L11" s="242">
        <v>66</v>
      </c>
      <c r="M11" s="247">
        <v>54</v>
      </c>
      <c r="N11" s="259">
        <v>4078</v>
      </c>
      <c r="O11" s="247">
        <v>46495</v>
      </c>
      <c r="Q11" s="10"/>
      <c r="R11" s="215"/>
      <c r="T11" s="4"/>
      <c r="U11" s="4"/>
      <c r="V11" s="4"/>
    </row>
    <row r="12" spans="1:22" x14ac:dyDescent="0.3">
      <c r="A12" s="285" t="s">
        <v>5</v>
      </c>
      <c r="B12" s="124" t="s">
        <v>2</v>
      </c>
      <c r="C12" s="170">
        <v>18.932474526160181</v>
      </c>
      <c r="D12" s="170">
        <v>0.30621403304999734</v>
      </c>
      <c r="E12" s="258">
        <v>1.8531228551818806</v>
      </c>
      <c r="F12" s="237">
        <v>20.352674093236896</v>
      </c>
      <c r="G12" s="170">
        <v>2.1223800221741196</v>
      </c>
      <c r="H12" s="258">
        <v>4.1022121324111716</v>
      </c>
      <c r="I12" s="237">
        <v>1.3674040441370572</v>
      </c>
      <c r="J12" s="170">
        <v>20.410749168470513</v>
      </c>
      <c r="K12" s="258">
        <v>11.984583707301621</v>
      </c>
      <c r="L12" s="237">
        <v>0.46460060186896152</v>
      </c>
      <c r="M12" s="170">
        <v>0.45932104957499603</v>
      </c>
      <c r="N12" s="258">
        <v>17.644263766432605</v>
      </c>
      <c r="O12" s="170">
        <v>100</v>
      </c>
      <c r="Q12" s="97"/>
      <c r="R12" s="215"/>
    </row>
    <row r="13" spans="1:22" x14ac:dyDescent="0.3">
      <c r="A13" s="285"/>
      <c r="B13" s="124" t="s">
        <v>3</v>
      </c>
      <c r="C13" s="247">
        <v>3586</v>
      </c>
      <c r="D13" s="247">
        <v>58</v>
      </c>
      <c r="E13" s="259">
        <v>351</v>
      </c>
      <c r="F13" s="242">
        <v>3855</v>
      </c>
      <c r="G13" s="247">
        <v>402</v>
      </c>
      <c r="H13" s="259">
        <v>777</v>
      </c>
      <c r="I13" s="242">
        <v>259</v>
      </c>
      <c r="J13" s="247">
        <v>3866</v>
      </c>
      <c r="K13" s="259">
        <v>2270</v>
      </c>
      <c r="L13" s="242">
        <v>88</v>
      </c>
      <c r="M13" s="247">
        <v>87</v>
      </c>
      <c r="N13" s="259">
        <v>3342</v>
      </c>
      <c r="O13" s="247">
        <v>18941</v>
      </c>
      <c r="Q13" s="10"/>
      <c r="R13" s="215"/>
      <c r="T13" s="4"/>
      <c r="U13" s="4"/>
      <c r="V13" s="4"/>
    </row>
    <row r="14" spans="1:22" x14ac:dyDescent="0.3">
      <c r="A14" s="285" t="s">
        <v>6</v>
      </c>
      <c r="B14" s="124" t="s">
        <v>2</v>
      </c>
      <c r="C14" s="170">
        <v>21.06027987082885</v>
      </c>
      <c r="D14" s="170">
        <v>0.20990312163616792</v>
      </c>
      <c r="E14" s="258">
        <v>2.4327233584499464</v>
      </c>
      <c r="F14" s="237">
        <v>19.994617868675995</v>
      </c>
      <c r="G14" s="170">
        <v>1.5446716899892359</v>
      </c>
      <c r="H14" s="258">
        <v>4.7847147470398275</v>
      </c>
      <c r="I14" s="237">
        <v>0.33907427341227125</v>
      </c>
      <c r="J14" s="170">
        <v>17.680301399354146</v>
      </c>
      <c r="K14" s="258">
        <v>10.667384284176535</v>
      </c>
      <c r="L14" s="237">
        <v>0.2798708288482239</v>
      </c>
      <c r="M14" s="170">
        <v>0.2798708288482239</v>
      </c>
      <c r="N14" s="258">
        <v>20.726587728740579</v>
      </c>
      <c r="O14" s="170">
        <v>100</v>
      </c>
      <c r="Q14" s="97"/>
      <c r="R14" s="215"/>
    </row>
    <row r="15" spans="1:22" x14ac:dyDescent="0.3">
      <c r="A15" s="285"/>
      <c r="B15" s="124" t="s">
        <v>3</v>
      </c>
      <c r="C15" s="247">
        <v>3913</v>
      </c>
      <c r="D15" s="247">
        <v>39</v>
      </c>
      <c r="E15" s="259">
        <v>452</v>
      </c>
      <c r="F15" s="242">
        <v>3715</v>
      </c>
      <c r="G15" s="247">
        <v>287</v>
      </c>
      <c r="H15" s="259">
        <v>889</v>
      </c>
      <c r="I15" s="242">
        <v>63</v>
      </c>
      <c r="J15" s="247">
        <v>3285</v>
      </c>
      <c r="K15" s="259">
        <v>1982</v>
      </c>
      <c r="L15" s="242">
        <v>52</v>
      </c>
      <c r="M15" s="247">
        <v>52</v>
      </c>
      <c r="N15" s="259">
        <v>3851</v>
      </c>
      <c r="O15" s="247">
        <v>18580</v>
      </c>
      <c r="Q15" s="10"/>
      <c r="R15" s="215"/>
      <c r="T15" s="4"/>
      <c r="U15" s="4"/>
      <c r="V15" s="4"/>
    </row>
    <row r="16" spans="1:22" ht="15.75" customHeight="1" x14ac:dyDescent="0.3">
      <c r="A16" s="285" t="s">
        <v>7</v>
      </c>
      <c r="B16" s="124" t="s">
        <v>2</v>
      </c>
      <c r="C16" s="170">
        <v>22.332506203473944</v>
      </c>
      <c r="D16" s="170">
        <v>0.74441687344913154</v>
      </c>
      <c r="E16" s="258">
        <v>2.9776674937965262</v>
      </c>
      <c r="F16" s="237">
        <v>22.58064516129032</v>
      </c>
      <c r="G16" s="170">
        <v>1.7369727047146404</v>
      </c>
      <c r="H16" s="258">
        <v>4.7146401985111659</v>
      </c>
      <c r="I16" s="237">
        <v>0.49627791563275436</v>
      </c>
      <c r="J16" s="170">
        <v>18.362282878411911</v>
      </c>
      <c r="K16" s="258">
        <v>9.4292803970223318</v>
      </c>
      <c r="L16" s="237">
        <v>0.49627791563275436</v>
      </c>
      <c r="M16" s="170">
        <v>0.49627791563275436</v>
      </c>
      <c r="N16" s="258">
        <v>15.632754342431761</v>
      </c>
      <c r="O16" s="170">
        <v>100</v>
      </c>
      <c r="Q16" s="97"/>
      <c r="R16" s="215"/>
    </row>
    <row r="17" spans="1:22" ht="15.75" customHeight="1" x14ac:dyDescent="0.3">
      <c r="A17" s="285"/>
      <c r="B17" s="124" t="s">
        <v>3</v>
      </c>
      <c r="C17" s="247">
        <v>90</v>
      </c>
      <c r="D17" s="247">
        <v>3</v>
      </c>
      <c r="E17" s="259">
        <v>12</v>
      </c>
      <c r="F17" s="242">
        <v>91</v>
      </c>
      <c r="G17" s="247">
        <v>7</v>
      </c>
      <c r="H17" s="259">
        <v>19</v>
      </c>
      <c r="I17" s="242">
        <v>2</v>
      </c>
      <c r="J17" s="247">
        <v>74</v>
      </c>
      <c r="K17" s="259">
        <v>38</v>
      </c>
      <c r="L17" s="242">
        <v>2</v>
      </c>
      <c r="M17" s="247">
        <v>2</v>
      </c>
      <c r="N17" s="259">
        <v>63</v>
      </c>
      <c r="O17" s="247">
        <v>403</v>
      </c>
      <c r="Q17" s="10"/>
      <c r="R17" s="215"/>
      <c r="T17" s="4"/>
      <c r="U17" s="4"/>
      <c r="V17" s="4"/>
    </row>
    <row r="18" spans="1:22" x14ac:dyDescent="0.3">
      <c r="A18" s="285" t="s">
        <v>8</v>
      </c>
      <c r="B18" s="124" t="s">
        <v>2</v>
      </c>
      <c r="C18" s="170">
        <v>28.424114225277631</v>
      </c>
      <c r="D18" s="170">
        <v>0.28875290641551876</v>
      </c>
      <c r="E18" s="258">
        <v>3.3017719691437306</v>
      </c>
      <c r="F18" s="237">
        <v>19.52020011247933</v>
      </c>
      <c r="G18" s="170">
        <v>1.3875248671652691</v>
      </c>
      <c r="H18" s="258">
        <v>5.0632486380767716</v>
      </c>
      <c r="I18" s="237">
        <v>0.57204972593655834</v>
      </c>
      <c r="J18" s="170">
        <v>12.423509858729318</v>
      </c>
      <c r="K18" s="258">
        <v>10.100895637648678</v>
      </c>
      <c r="L18" s="237">
        <v>0.26524976287006957</v>
      </c>
      <c r="M18" s="170">
        <v>0.2690270537970168</v>
      </c>
      <c r="N18" s="258">
        <v>18.383655242460108</v>
      </c>
      <c r="O18" s="170">
        <v>100</v>
      </c>
      <c r="Q18" s="97"/>
      <c r="R18" s="215"/>
    </row>
    <row r="19" spans="1:22" x14ac:dyDescent="0.3">
      <c r="A19" s="285"/>
      <c r="B19" s="124" t="s">
        <v>3</v>
      </c>
      <c r="C19" s="247">
        <v>67725</v>
      </c>
      <c r="D19" s="247">
        <v>688</v>
      </c>
      <c r="E19" s="259">
        <v>7867</v>
      </c>
      <c r="F19" s="242">
        <v>46510</v>
      </c>
      <c r="G19" s="247">
        <v>3306</v>
      </c>
      <c r="H19" s="259">
        <v>12064</v>
      </c>
      <c r="I19" s="242">
        <v>1363</v>
      </c>
      <c r="J19" s="247">
        <v>29601</v>
      </c>
      <c r="K19" s="259">
        <v>24067</v>
      </c>
      <c r="L19" s="242">
        <v>632</v>
      </c>
      <c r="M19" s="247">
        <v>641</v>
      </c>
      <c r="N19" s="259">
        <v>43802</v>
      </c>
      <c r="O19" s="247">
        <v>238266</v>
      </c>
      <c r="Q19" s="10"/>
      <c r="R19" s="215"/>
      <c r="T19" s="4"/>
      <c r="U19" s="4"/>
      <c r="V19" s="4"/>
    </row>
    <row r="20" spans="1:22" x14ac:dyDescent="0.3">
      <c r="A20" s="285" t="s">
        <v>9</v>
      </c>
      <c r="B20" s="124" t="s">
        <v>2</v>
      </c>
      <c r="C20" s="170">
        <v>15.983406539775499</v>
      </c>
      <c r="D20" s="170">
        <v>0.29282576866764276</v>
      </c>
      <c r="E20" s="258">
        <v>1.5129331381161544</v>
      </c>
      <c r="F20" s="237">
        <v>19.033674963396781</v>
      </c>
      <c r="G20" s="170">
        <v>1.1957052220595412</v>
      </c>
      <c r="H20" s="258">
        <v>4.5143972669594925</v>
      </c>
      <c r="I20" s="237">
        <v>0.34163006344558322</v>
      </c>
      <c r="J20" s="170">
        <v>22.913616398243043</v>
      </c>
      <c r="K20" s="258">
        <v>12.981942410932163</v>
      </c>
      <c r="L20" s="237">
        <v>0.19521717911176184</v>
      </c>
      <c r="M20" s="170">
        <v>0.6100536847242557</v>
      </c>
      <c r="N20" s="258">
        <v>20.424597364568083</v>
      </c>
      <c r="O20" s="170">
        <v>100</v>
      </c>
      <c r="Q20" s="97"/>
      <c r="R20" s="215"/>
    </row>
    <row r="21" spans="1:22" x14ac:dyDescent="0.3">
      <c r="A21" s="285"/>
      <c r="B21" s="124" t="s">
        <v>3</v>
      </c>
      <c r="C21" s="247">
        <v>655</v>
      </c>
      <c r="D21" s="247">
        <v>12</v>
      </c>
      <c r="E21" s="259">
        <v>62</v>
      </c>
      <c r="F21" s="242">
        <v>780</v>
      </c>
      <c r="G21" s="247">
        <v>49</v>
      </c>
      <c r="H21" s="259">
        <v>185</v>
      </c>
      <c r="I21" s="242">
        <v>14</v>
      </c>
      <c r="J21" s="247">
        <v>939</v>
      </c>
      <c r="K21" s="259">
        <v>532</v>
      </c>
      <c r="L21" s="242">
        <v>8</v>
      </c>
      <c r="M21" s="247">
        <v>25</v>
      </c>
      <c r="N21" s="259">
        <v>837</v>
      </c>
      <c r="O21" s="247">
        <v>4098</v>
      </c>
      <c r="Q21" s="10"/>
      <c r="R21" s="215"/>
      <c r="T21" s="4"/>
      <c r="U21" s="4"/>
      <c r="V21" s="4"/>
    </row>
    <row r="22" spans="1:22" x14ac:dyDescent="0.3">
      <c r="A22" s="285" t="s">
        <v>10</v>
      </c>
      <c r="B22" s="124" t="s">
        <v>2</v>
      </c>
      <c r="C22" s="170">
        <v>14.816047944065257</v>
      </c>
      <c r="D22" s="170">
        <v>0.6575661727984019</v>
      </c>
      <c r="E22" s="258">
        <v>2.2057599467288163</v>
      </c>
      <c r="F22" s="237">
        <v>16.056267687697687</v>
      </c>
      <c r="G22" s="170">
        <v>2.0309638754786081</v>
      </c>
      <c r="H22" s="258">
        <v>4.5363742300649239</v>
      </c>
      <c r="I22" s="237">
        <v>0.24970867321458301</v>
      </c>
      <c r="J22" s="170">
        <v>23.039786915265523</v>
      </c>
      <c r="K22" s="258">
        <v>14.674546362576994</v>
      </c>
      <c r="L22" s="237">
        <v>0.1331779590477776</v>
      </c>
      <c r="M22" s="170">
        <v>0.2247378058931247</v>
      </c>
      <c r="N22" s="258">
        <v>21.375062427168302</v>
      </c>
      <c r="O22" s="170">
        <v>100</v>
      </c>
      <c r="Q22" s="97"/>
      <c r="R22" s="215"/>
    </row>
    <row r="23" spans="1:22" x14ac:dyDescent="0.3">
      <c r="A23" s="285"/>
      <c r="B23" s="124" t="s">
        <v>3</v>
      </c>
      <c r="C23" s="247">
        <v>1780</v>
      </c>
      <c r="D23" s="247">
        <v>79</v>
      </c>
      <c r="E23" s="259">
        <v>265</v>
      </c>
      <c r="F23" s="242">
        <v>1929</v>
      </c>
      <c r="G23" s="247">
        <v>244</v>
      </c>
      <c r="H23" s="259">
        <v>545</v>
      </c>
      <c r="I23" s="242">
        <v>30</v>
      </c>
      <c r="J23" s="247">
        <v>2768</v>
      </c>
      <c r="K23" s="259">
        <v>1763</v>
      </c>
      <c r="L23" s="242">
        <v>16</v>
      </c>
      <c r="M23" s="247">
        <v>27</v>
      </c>
      <c r="N23" s="259">
        <v>2568</v>
      </c>
      <c r="O23" s="247">
        <v>12014</v>
      </c>
      <c r="Q23" s="10"/>
      <c r="R23" s="215"/>
      <c r="T23" s="4"/>
      <c r="U23" s="4"/>
      <c r="V23" s="4"/>
    </row>
    <row r="24" spans="1:22" x14ac:dyDescent="0.3">
      <c r="A24" s="285" t="s">
        <v>11</v>
      </c>
      <c r="B24" s="124" t="s">
        <v>2</v>
      </c>
      <c r="C24" s="170">
        <v>5.3607089365951071</v>
      </c>
      <c r="D24" s="170">
        <v>0.18721917124313528</v>
      </c>
      <c r="E24" s="258">
        <v>0.94857713429855228</v>
      </c>
      <c r="F24" s="237">
        <v>9.8040439340988517</v>
      </c>
      <c r="G24" s="170">
        <v>1.553919121318023</v>
      </c>
      <c r="H24" s="258">
        <v>2.1155766350474288</v>
      </c>
      <c r="I24" s="237">
        <v>0.24962556165751376</v>
      </c>
      <c r="J24" s="170">
        <v>45.182226660009981</v>
      </c>
      <c r="K24" s="258">
        <v>16.119570644033949</v>
      </c>
      <c r="L24" s="237">
        <v>9.9850224663005499E-2</v>
      </c>
      <c r="M24" s="170">
        <v>0.40564153769345979</v>
      </c>
      <c r="N24" s="258">
        <v>17.973040439340991</v>
      </c>
      <c r="O24" s="170">
        <v>100</v>
      </c>
      <c r="Q24" s="97"/>
      <c r="R24" s="215"/>
    </row>
    <row r="25" spans="1:22" ht="18" customHeight="1" thickBot="1" x14ac:dyDescent="0.35">
      <c r="A25" s="286"/>
      <c r="B25" s="125" t="s">
        <v>3</v>
      </c>
      <c r="C25" s="239">
        <v>859</v>
      </c>
      <c r="D25" s="239">
        <v>30</v>
      </c>
      <c r="E25" s="260">
        <v>152</v>
      </c>
      <c r="F25" s="238">
        <v>1571</v>
      </c>
      <c r="G25" s="239">
        <v>249</v>
      </c>
      <c r="H25" s="260">
        <v>339</v>
      </c>
      <c r="I25" s="238">
        <v>40</v>
      </c>
      <c r="J25" s="239">
        <v>7240</v>
      </c>
      <c r="K25" s="260">
        <v>2583</v>
      </c>
      <c r="L25" s="238">
        <v>16</v>
      </c>
      <c r="M25" s="239">
        <v>65</v>
      </c>
      <c r="N25" s="260">
        <v>2880</v>
      </c>
      <c r="O25" s="239">
        <v>16024</v>
      </c>
      <c r="Q25" s="10"/>
      <c r="R25" s="215"/>
      <c r="T25" s="4"/>
      <c r="U25" s="4"/>
      <c r="V25" s="4"/>
    </row>
    <row r="26" spans="1:22" ht="15" thickTop="1" x14ac:dyDescent="0.3">
      <c r="E26" s="144"/>
      <c r="H26" s="144"/>
      <c r="K26" s="144"/>
      <c r="N26" s="144"/>
    </row>
    <row r="27" spans="1:22" x14ac:dyDescent="0.3">
      <c r="A27" t="s">
        <v>13</v>
      </c>
      <c r="B27"/>
      <c r="D27" s="10"/>
      <c r="E27" s="10"/>
      <c r="L27" s="8"/>
      <c r="M27" s="8"/>
      <c r="N27" s="8"/>
    </row>
    <row r="28" spans="1:22" x14ac:dyDescent="0.3">
      <c r="A28" s="186" t="s">
        <v>59</v>
      </c>
      <c r="L28" s="8"/>
      <c r="M28" s="8"/>
      <c r="N28" s="8"/>
    </row>
    <row r="29" spans="1:22" x14ac:dyDescent="0.3">
      <c r="A29" s="186" t="s">
        <v>76</v>
      </c>
      <c r="L29" s="8"/>
      <c r="M29" s="8"/>
      <c r="N29" s="8"/>
    </row>
    <row r="30" spans="1:22" x14ac:dyDescent="0.3">
      <c r="A30" s="157" t="s">
        <v>61</v>
      </c>
      <c r="B30" s="157"/>
      <c r="L30" s="8"/>
      <c r="M30" s="8"/>
      <c r="N30" s="8"/>
    </row>
    <row r="31" spans="1:22" x14ac:dyDescent="0.3">
      <c r="C31" s="8"/>
      <c r="D31" s="8"/>
      <c r="L31" s="8"/>
      <c r="M31" s="8"/>
      <c r="N31" s="8"/>
    </row>
    <row r="32" spans="1:22" x14ac:dyDescent="0.3">
      <c r="A32" s="8"/>
      <c r="B32" s="8"/>
      <c r="N32" s="8"/>
    </row>
    <row r="33" spans="1:14" ht="19.5" customHeight="1" x14ac:dyDescent="0.3">
      <c r="A33" s="8"/>
      <c r="B33" s="144"/>
      <c r="C33" s="144"/>
      <c r="D33" s="144"/>
      <c r="E33" s="144"/>
      <c r="F33" s="144"/>
      <c r="G33" s="144"/>
      <c r="H33" s="144"/>
      <c r="I33" s="144"/>
      <c r="J33" s="144"/>
      <c r="K33" s="144"/>
      <c r="L33" s="144"/>
      <c r="M33" s="144"/>
      <c r="N33" s="144"/>
    </row>
    <row r="34" spans="1:14" x14ac:dyDescent="0.3">
      <c r="A34" s="8"/>
      <c r="B34" s="144"/>
      <c r="C34" s="144"/>
      <c r="D34" s="144"/>
      <c r="E34" s="144"/>
      <c r="F34" s="144"/>
      <c r="G34" s="144"/>
      <c r="H34" s="144"/>
      <c r="I34" s="144"/>
      <c r="J34" s="144"/>
      <c r="K34" s="144"/>
      <c r="L34" s="144"/>
      <c r="M34" s="144"/>
      <c r="N34" s="144"/>
    </row>
    <row r="35" spans="1:14" x14ac:dyDescent="0.3">
      <c r="A35" s="8"/>
      <c r="B35" s="144"/>
      <c r="C35" s="144"/>
      <c r="D35" s="144"/>
      <c r="E35" s="144"/>
      <c r="F35" s="144"/>
      <c r="G35" s="144"/>
      <c r="H35" s="144"/>
      <c r="I35" s="144"/>
      <c r="J35" s="144"/>
      <c r="K35" s="144"/>
      <c r="L35" s="144"/>
      <c r="M35" s="144"/>
      <c r="N35" s="144"/>
    </row>
    <row r="36" spans="1:14" x14ac:dyDescent="0.3">
      <c r="A36" s="8"/>
      <c r="B36" s="144"/>
      <c r="C36" s="144"/>
      <c r="D36" s="144"/>
      <c r="E36" s="144"/>
      <c r="F36" s="144"/>
      <c r="G36" s="144"/>
      <c r="H36" s="144"/>
      <c r="I36" s="144"/>
      <c r="J36" s="144"/>
      <c r="K36" s="144"/>
      <c r="L36" s="144"/>
      <c r="M36" s="144"/>
      <c r="N36" s="144"/>
    </row>
    <row r="37" spans="1:14" x14ac:dyDescent="0.3">
      <c r="A37"/>
      <c r="B37" s="144"/>
      <c r="C37" s="144"/>
      <c r="D37" s="144"/>
      <c r="E37" s="144"/>
      <c r="F37" s="144"/>
      <c r="G37" s="144"/>
      <c r="H37" s="144"/>
      <c r="I37" s="144"/>
      <c r="J37" s="144"/>
      <c r="K37" s="144"/>
      <c r="L37" s="144"/>
      <c r="M37" s="144"/>
      <c r="N37" s="144"/>
    </row>
    <row r="38" spans="1:14" x14ac:dyDescent="0.3">
      <c r="A38"/>
      <c r="B38" s="144"/>
      <c r="C38" s="144"/>
      <c r="D38" s="144"/>
      <c r="E38" s="144"/>
      <c r="F38" s="144"/>
      <c r="G38" s="144"/>
      <c r="H38" s="144"/>
      <c r="I38" s="144"/>
      <c r="J38" s="144"/>
      <c r="K38" s="144"/>
      <c r="L38" s="144"/>
      <c r="M38" s="144"/>
      <c r="N38" s="144"/>
    </row>
    <row r="39" spans="1:14" x14ac:dyDescent="0.3">
      <c r="A39"/>
      <c r="B39" s="144"/>
      <c r="C39" s="144"/>
      <c r="D39" s="144"/>
      <c r="E39" s="144"/>
      <c r="F39" s="144"/>
      <c r="G39" s="144"/>
      <c r="H39" s="144"/>
      <c r="I39" s="144"/>
      <c r="J39" s="144"/>
      <c r="K39" s="144"/>
      <c r="L39" s="144"/>
      <c r="M39" s="144"/>
      <c r="N39" s="144"/>
    </row>
    <row r="40" spans="1:14" x14ac:dyDescent="0.3">
      <c r="A40"/>
      <c r="B40" s="144"/>
      <c r="C40" s="144"/>
      <c r="D40" s="144"/>
      <c r="E40" s="144"/>
      <c r="F40" s="144"/>
      <c r="G40" s="144"/>
      <c r="H40" s="144"/>
      <c r="I40" s="144"/>
      <c r="J40" s="144"/>
      <c r="K40" s="144"/>
      <c r="L40" s="144"/>
      <c r="M40" s="144"/>
      <c r="N40" s="144"/>
    </row>
    <row r="41" spans="1:14" x14ac:dyDescent="0.3">
      <c r="A41"/>
      <c r="B41" s="144"/>
      <c r="C41" s="144"/>
      <c r="D41" s="144"/>
      <c r="E41" s="144"/>
      <c r="F41" s="144"/>
      <c r="G41" s="144"/>
      <c r="H41" s="144"/>
      <c r="I41" s="144"/>
      <c r="J41" s="144"/>
      <c r="K41" s="144"/>
      <c r="L41" s="144"/>
      <c r="M41" s="144"/>
      <c r="N41" s="144"/>
    </row>
    <row r="42" spans="1:14" x14ac:dyDescent="0.3">
      <c r="A42"/>
      <c r="B42" s="144"/>
      <c r="C42" s="144"/>
      <c r="D42" s="144"/>
      <c r="E42" s="144"/>
      <c r="F42" s="144"/>
      <c r="G42" s="144"/>
      <c r="H42" s="144"/>
      <c r="I42" s="144"/>
      <c r="J42" s="144"/>
      <c r="K42" s="144"/>
      <c r="L42" s="144"/>
      <c r="M42" s="144"/>
      <c r="N42" s="144"/>
    </row>
    <row r="43" spans="1:14" x14ac:dyDescent="0.3">
      <c r="A43"/>
      <c r="B43" s="144"/>
      <c r="C43" s="144"/>
      <c r="D43" s="144"/>
      <c r="E43" s="144"/>
      <c r="F43" s="144"/>
      <c r="G43" s="144"/>
      <c r="H43" s="144"/>
      <c r="I43" s="144"/>
      <c r="J43" s="144"/>
      <c r="K43" s="144"/>
      <c r="L43" s="144"/>
      <c r="M43" s="144"/>
      <c r="N43" s="144"/>
    </row>
    <row r="44" spans="1:14" x14ac:dyDescent="0.3">
      <c r="A44"/>
      <c r="B44" s="144"/>
      <c r="C44" s="144"/>
      <c r="D44" s="144"/>
      <c r="E44" s="144"/>
      <c r="F44" s="144"/>
      <c r="G44" s="144"/>
      <c r="H44" s="144"/>
      <c r="I44" s="144"/>
      <c r="J44" s="144"/>
      <c r="K44" s="144"/>
    </row>
    <row r="45" spans="1:14" x14ac:dyDescent="0.3">
      <c r="A45"/>
      <c r="B45" s="144"/>
      <c r="C45" s="144"/>
      <c r="D45" s="144"/>
      <c r="E45" s="144"/>
      <c r="F45" s="144"/>
      <c r="G45" s="144"/>
      <c r="H45" s="144"/>
      <c r="I45" s="144"/>
      <c r="J45" s="144"/>
      <c r="K45" s="144"/>
    </row>
    <row r="46" spans="1:14" x14ac:dyDescent="0.3">
      <c r="A46"/>
      <c r="B46" s="144"/>
      <c r="C46" s="144"/>
      <c r="D46" s="144"/>
      <c r="E46" s="144"/>
      <c r="F46" s="144"/>
      <c r="G46" s="144"/>
      <c r="H46" s="144"/>
      <c r="I46" s="144"/>
      <c r="J46" s="144"/>
      <c r="K46" s="144"/>
    </row>
    <row r="47" spans="1:14" x14ac:dyDescent="0.3">
      <c r="A47"/>
      <c r="B47" s="144"/>
      <c r="C47" s="144"/>
      <c r="D47" s="144"/>
      <c r="E47" s="144"/>
      <c r="F47" s="144"/>
      <c r="G47" s="144"/>
      <c r="H47" s="144"/>
      <c r="I47" s="144"/>
      <c r="J47" s="144"/>
      <c r="K47" s="144"/>
    </row>
    <row r="48" spans="1:14" x14ac:dyDescent="0.3">
      <c r="A48"/>
      <c r="B48"/>
    </row>
    <row r="49" spans="1:2" x14ac:dyDescent="0.3">
      <c r="A49"/>
      <c r="B49"/>
    </row>
    <row r="50" spans="1:2" x14ac:dyDescent="0.3">
      <c r="A50"/>
      <c r="B50"/>
    </row>
    <row r="51" spans="1:2" x14ac:dyDescent="0.3">
      <c r="A51"/>
      <c r="B51"/>
    </row>
  </sheetData>
  <mergeCells count="15">
    <mergeCell ref="A16:A17"/>
    <mergeCell ref="A18:A19"/>
    <mergeCell ref="A20:A21"/>
    <mergeCell ref="A22:A23"/>
    <mergeCell ref="A24:A25"/>
    <mergeCell ref="A6:A7"/>
    <mergeCell ref="A8:A9"/>
    <mergeCell ref="A10:A11"/>
    <mergeCell ref="A12:A13"/>
    <mergeCell ref="A14:A15"/>
    <mergeCell ref="L4:N4"/>
    <mergeCell ref="C4:E4"/>
    <mergeCell ref="F4:H4"/>
    <mergeCell ref="I4:K4"/>
    <mergeCell ref="O4:O5"/>
  </mergeCells>
  <pageMargins left="0.7" right="0.7" top="0.75" bottom="0.75" header="0.3" footer="0.3"/>
  <pageSetup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43"/>
  <sheetViews>
    <sheetView zoomScale="80" zoomScaleNormal="80" workbookViewId="0">
      <selection activeCell="G37" sqref="G37"/>
    </sheetView>
  </sheetViews>
  <sheetFormatPr defaultColWidth="9.33203125" defaultRowHeight="14.4" x14ac:dyDescent="0.3"/>
  <cols>
    <col min="1" max="1" width="40.6640625" style="2" customWidth="1"/>
    <col min="2" max="2" width="8.5546875" style="2" customWidth="1"/>
    <col min="3" max="4" width="12.44140625" customWidth="1"/>
    <col min="5" max="5" width="14.33203125" customWidth="1"/>
    <col min="6" max="7" width="12.44140625" customWidth="1"/>
    <col min="8" max="8" width="14.33203125" customWidth="1"/>
    <col min="9" max="10" width="12.44140625" customWidth="1"/>
    <col min="11" max="11" width="14.5546875" customWidth="1"/>
    <col min="12" max="13" width="12.44140625" customWidth="1"/>
    <col min="14" max="14" width="14.44140625" customWidth="1"/>
    <col min="15" max="15" width="11.33203125" customWidth="1"/>
  </cols>
  <sheetData>
    <row r="1" spans="1:18" x14ac:dyDescent="0.3">
      <c r="A1" t="s">
        <v>86</v>
      </c>
      <c r="B1"/>
    </row>
    <row r="2" spans="1:18" x14ac:dyDescent="0.3">
      <c r="A2" s="100"/>
      <c r="B2" s="100"/>
      <c r="K2" s="10"/>
    </row>
    <row r="3" spans="1:18" ht="15" thickBot="1" x14ac:dyDescent="0.35">
      <c r="A3" s="100"/>
      <c r="B3" s="100"/>
      <c r="K3" s="10"/>
    </row>
    <row r="4" spans="1:18" ht="30.75" customHeight="1" thickTop="1" x14ac:dyDescent="0.3">
      <c r="A4" s="153"/>
      <c r="B4" s="158"/>
      <c r="C4" s="302" t="s">
        <v>64</v>
      </c>
      <c r="D4" s="300"/>
      <c r="E4" s="301"/>
      <c r="F4" s="302" t="s">
        <v>28</v>
      </c>
      <c r="G4" s="300"/>
      <c r="H4" s="301"/>
      <c r="I4" s="302" t="s">
        <v>29</v>
      </c>
      <c r="J4" s="300"/>
      <c r="K4" s="301"/>
      <c r="L4" s="297" t="s">
        <v>83</v>
      </c>
      <c r="M4" s="298"/>
      <c r="N4" s="299"/>
      <c r="O4" s="303" t="s">
        <v>12</v>
      </c>
    </row>
    <row r="5" spans="1:18" s="4" customFormat="1" ht="43.8" thickBot="1" x14ac:dyDescent="0.35">
      <c r="A5" s="121"/>
      <c r="B5" s="154"/>
      <c r="C5" s="213" t="s">
        <v>34</v>
      </c>
      <c r="D5" s="148" t="s">
        <v>84</v>
      </c>
      <c r="E5" s="155" t="s">
        <v>85</v>
      </c>
      <c r="F5" s="213" t="s">
        <v>34</v>
      </c>
      <c r="G5" s="148" t="s">
        <v>84</v>
      </c>
      <c r="H5" s="155" t="s">
        <v>85</v>
      </c>
      <c r="I5" s="213" t="s">
        <v>34</v>
      </c>
      <c r="J5" s="148" t="s">
        <v>84</v>
      </c>
      <c r="K5" s="155" t="s">
        <v>85</v>
      </c>
      <c r="L5" s="213" t="s">
        <v>34</v>
      </c>
      <c r="M5" s="148" t="s">
        <v>84</v>
      </c>
      <c r="N5" s="155" t="s">
        <v>85</v>
      </c>
      <c r="O5" s="304"/>
    </row>
    <row r="6" spans="1:18" ht="15" thickTop="1" x14ac:dyDescent="0.3">
      <c r="A6" s="287" t="s">
        <v>22</v>
      </c>
      <c r="B6" s="156" t="s">
        <v>2</v>
      </c>
      <c r="C6" s="237">
        <v>22.580426501091331</v>
      </c>
      <c r="D6" s="170">
        <v>0.65299224091572561</v>
      </c>
      <c r="E6" s="258">
        <v>5.788358210304172</v>
      </c>
      <c r="F6" s="237">
        <v>15.108749192232782</v>
      </c>
      <c r="G6" s="170">
        <v>2.9558631472870318</v>
      </c>
      <c r="H6" s="258">
        <v>7.2159031854272015</v>
      </c>
      <c r="I6" s="237">
        <v>0.46093569946992397</v>
      </c>
      <c r="J6" s="170">
        <v>14.379386232483313</v>
      </c>
      <c r="K6" s="258">
        <v>14.813659965023115</v>
      </c>
      <c r="L6" s="237">
        <v>7.6822616578320665E-2</v>
      </c>
      <c r="M6" s="170">
        <v>0.32627017158557359</v>
      </c>
      <c r="N6" s="258">
        <v>15.640632837601506</v>
      </c>
      <c r="O6" s="170">
        <v>100</v>
      </c>
      <c r="Q6" s="97"/>
      <c r="R6" s="215"/>
    </row>
    <row r="7" spans="1:18" s="4" customFormat="1" ht="15.75" customHeight="1" x14ac:dyDescent="0.3">
      <c r="A7" s="287"/>
      <c r="B7" s="156" t="s">
        <v>3</v>
      </c>
      <c r="C7" s="242">
        <v>49968</v>
      </c>
      <c r="D7" s="247">
        <v>1445</v>
      </c>
      <c r="E7" s="259">
        <v>12809</v>
      </c>
      <c r="F7" s="242">
        <v>33434</v>
      </c>
      <c r="G7" s="247">
        <v>6541</v>
      </c>
      <c r="H7" s="259">
        <v>15968</v>
      </c>
      <c r="I7" s="242">
        <v>1020</v>
      </c>
      <c r="J7" s="247">
        <v>31820</v>
      </c>
      <c r="K7" s="259">
        <v>32781</v>
      </c>
      <c r="L7" s="242">
        <v>170</v>
      </c>
      <c r="M7" s="247">
        <v>722</v>
      </c>
      <c r="N7" s="259">
        <v>34611</v>
      </c>
      <c r="O7" s="247">
        <v>221289</v>
      </c>
      <c r="Q7" s="10"/>
      <c r="R7" s="215"/>
    </row>
    <row r="8" spans="1:18" x14ac:dyDescent="0.3">
      <c r="A8" s="285" t="s">
        <v>1</v>
      </c>
      <c r="B8" s="124" t="s">
        <v>2</v>
      </c>
      <c r="C8" s="237">
        <v>18.929254302103253</v>
      </c>
      <c r="D8" s="170">
        <v>0.57361376673040154</v>
      </c>
      <c r="E8" s="258">
        <v>5.353728489483748</v>
      </c>
      <c r="F8" s="237">
        <v>13.957934990439771</v>
      </c>
      <c r="G8" s="170">
        <v>3.2504780114722758</v>
      </c>
      <c r="H8" s="258">
        <v>9.1778202676864247</v>
      </c>
      <c r="I8" s="237">
        <v>0.38240917782026768</v>
      </c>
      <c r="J8" s="170">
        <v>16.634799235181642</v>
      </c>
      <c r="K8" s="258">
        <v>17.01720841300191</v>
      </c>
      <c r="L8" s="237">
        <v>0</v>
      </c>
      <c r="M8" s="170">
        <v>0.38240917782026768</v>
      </c>
      <c r="N8" s="258">
        <v>14.340344168260039</v>
      </c>
      <c r="O8" s="170">
        <v>100</v>
      </c>
      <c r="Q8" s="97"/>
      <c r="R8" s="215"/>
    </row>
    <row r="9" spans="1:18" x14ac:dyDescent="0.3">
      <c r="A9" s="285"/>
      <c r="B9" s="124" t="s">
        <v>3</v>
      </c>
      <c r="C9" s="242">
        <v>99</v>
      </c>
      <c r="D9" s="247">
        <v>3</v>
      </c>
      <c r="E9" s="259">
        <v>28</v>
      </c>
      <c r="F9" s="242">
        <v>73</v>
      </c>
      <c r="G9" s="247">
        <v>17</v>
      </c>
      <c r="H9" s="259">
        <v>48</v>
      </c>
      <c r="I9" s="242">
        <v>2</v>
      </c>
      <c r="J9" s="247">
        <v>87</v>
      </c>
      <c r="K9" s="259">
        <v>89</v>
      </c>
      <c r="L9" s="242">
        <v>0</v>
      </c>
      <c r="M9" s="247">
        <v>2</v>
      </c>
      <c r="N9" s="259">
        <v>75</v>
      </c>
      <c r="O9" s="247">
        <v>523</v>
      </c>
      <c r="Q9" s="10"/>
      <c r="R9" s="215"/>
    </row>
    <row r="10" spans="1:18" x14ac:dyDescent="0.3">
      <c r="A10" s="285" t="s">
        <v>4</v>
      </c>
      <c r="B10" s="124" t="s">
        <v>2</v>
      </c>
      <c r="C10" s="237">
        <v>21.517187903851124</v>
      </c>
      <c r="D10" s="170">
        <v>0.80124063065391571</v>
      </c>
      <c r="E10" s="258">
        <v>4.9409838890324806</v>
      </c>
      <c r="F10" s="237">
        <v>15.417420522098734</v>
      </c>
      <c r="G10" s="170">
        <v>4.169897475661239</v>
      </c>
      <c r="H10" s="258">
        <v>6.7674679072973216</v>
      </c>
      <c r="I10" s="237">
        <v>0.21107952097871976</v>
      </c>
      <c r="J10" s="170">
        <v>18.592228827431722</v>
      </c>
      <c r="K10" s="258">
        <v>16.270354096665805</v>
      </c>
      <c r="L10" s="278">
        <v>4.3077453260963211E-2</v>
      </c>
      <c r="M10" s="170">
        <v>0.28000344619626089</v>
      </c>
      <c r="N10" s="258">
        <v>10.989058326871715</v>
      </c>
      <c r="O10" s="170">
        <v>100</v>
      </c>
      <c r="Q10" s="97"/>
      <c r="R10" s="215"/>
    </row>
    <row r="11" spans="1:18" ht="15.75" customHeight="1" x14ac:dyDescent="0.3">
      <c r="A11" s="285"/>
      <c r="B11" s="124" t="s">
        <v>3</v>
      </c>
      <c r="C11" s="242">
        <v>4995</v>
      </c>
      <c r="D11" s="247">
        <v>186</v>
      </c>
      <c r="E11" s="259">
        <v>1147</v>
      </c>
      <c r="F11" s="242">
        <v>3579</v>
      </c>
      <c r="G11" s="247">
        <v>968</v>
      </c>
      <c r="H11" s="259">
        <v>1571</v>
      </c>
      <c r="I11" s="242">
        <v>49</v>
      </c>
      <c r="J11" s="247">
        <v>4316</v>
      </c>
      <c r="K11" s="259">
        <v>3777</v>
      </c>
      <c r="L11" s="242">
        <v>10</v>
      </c>
      <c r="M11" s="247">
        <v>65</v>
      </c>
      <c r="N11" s="259">
        <v>2551</v>
      </c>
      <c r="O11" s="247">
        <v>23214</v>
      </c>
      <c r="Q11" s="10"/>
      <c r="R11" s="215"/>
    </row>
    <row r="12" spans="1:18" x14ac:dyDescent="0.3">
      <c r="A12" s="285" t="s">
        <v>5</v>
      </c>
      <c r="B12" s="124" t="s">
        <v>2</v>
      </c>
      <c r="C12" s="237">
        <v>13.547496741547191</v>
      </c>
      <c r="D12" s="170">
        <v>0.49835160622556157</v>
      </c>
      <c r="E12" s="258">
        <v>4.4238288737253697</v>
      </c>
      <c r="F12" s="237">
        <v>13.861841600858698</v>
      </c>
      <c r="G12" s="170">
        <v>3.6034654604002148</v>
      </c>
      <c r="H12" s="258">
        <v>7.0842597561910612</v>
      </c>
      <c r="I12" s="237">
        <v>0.62868971862301615</v>
      </c>
      <c r="J12" s="170">
        <v>18.561680594955149</v>
      </c>
      <c r="K12" s="258">
        <v>18.500345012650463</v>
      </c>
      <c r="L12" s="237">
        <v>7.6669477880855638E-2</v>
      </c>
      <c r="M12" s="170">
        <v>0.69769224871578628</v>
      </c>
      <c r="N12" s="258">
        <v>18.515678908226636</v>
      </c>
      <c r="O12" s="170">
        <v>100</v>
      </c>
      <c r="Q12" s="97"/>
      <c r="R12" s="215"/>
    </row>
    <row r="13" spans="1:18" x14ac:dyDescent="0.3">
      <c r="A13" s="285"/>
      <c r="B13" s="124" t="s">
        <v>3</v>
      </c>
      <c r="C13" s="242">
        <v>1767</v>
      </c>
      <c r="D13" s="247">
        <v>65</v>
      </c>
      <c r="E13" s="259">
        <v>577</v>
      </c>
      <c r="F13" s="242">
        <v>1808</v>
      </c>
      <c r="G13" s="247">
        <v>470</v>
      </c>
      <c r="H13" s="259">
        <v>924</v>
      </c>
      <c r="I13" s="242">
        <v>82</v>
      </c>
      <c r="J13" s="247">
        <v>2421</v>
      </c>
      <c r="K13" s="259">
        <v>2413</v>
      </c>
      <c r="L13" s="242">
        <v>10</v>
      </c>
      <c r="M13" s="247">
        <v>91</v>
      </c>
      <c r="N13" s="259">
        <v>2415</v>
      </c>
      <c r="O13" s="247">
        <v>13043</v>
      </c>
      <c r="Q13" s="10"/>
      <c r="R13" s="215"/>
    </row>
    <row r="14" spans="1:18" x14ac:dyDescent="0.3">
      <c r="A14" s="285" t="s">
        <v>6</v>
      </c>
      <c r="B14" s="124" t="s">
        <v>2</v>
      </c>
      <c r="C14" s="237">
        <v>16.989715189873415</v>
      </c>
      <c r="D14" s="170">
        <v>0.59335443037974689</v>
      </c>
      <c r="E14" s="258">
        <v>4.2128164556962027</v>
      </c>
      <c r="F14" s="237">
        <v>16.386471518987342</v>
      </c>
      <c r="G14" s="170">
        <v>2.5712025316455698</v>
      </c>
      <c r="H14" s="258">
        <v>6.5466772151898738</v>
      </c>
      <c r="I14" s="237">
        <v>0.29667721518987344</v>
      </c>
      <c r="J14" s="170">
        <v>18.08742088607595</v>
      </c>
      <c r="K14" s="258">
        <v>15.872231012658228</v>
      </c>
      <c r="L14" s="237">
        <v>5.9335443037974687E-2</v>
      </c>
      <c r="M14" s="170">
        <v>0.33623417721518989</v>
      </c>
      <c r="N14" s="258">
        <v>18.047863924050635</v>
      </c>
      <c r="O14" s="170">
        <v>100</v>
      </c>
      <c r="Q14" s="97"/>
      <c r="R14" s="215"/>
    </row>
    <row r="15" spans="1:18" x14ac:dyDescent="0.3">
      <c r="A15" s="285"/>
      <c r="B15" s="124" t="s">
        <v>3</v>
      </c>
      <c r="C15" s="242">
        <v>1718</v>
      </c>
      <c r="D15" s="247">
        <v>60</v>
      </c>
      <c r="E15" s="259">
        <v>426</v>
      </c>
      <c r="F15" s="242">
        <v>1657</v>
      </c>
      <c r="G15" s="247">
        <v>260</v>
      </c>
      <c r="H15" s="259">
        <v>662</v>
      </c>
      <c r="I15" s="242">
        <v>30</v>
      </c>
      <c r="J15" s="247">
        <v>1829</v>
      </c>
      <c r="K15" s="259">
        <v>1605</v>
      </c>
      <c r="L15" s="242">
        <v>6</v>
      </c>
      <c r="M15" s="247">
        <v>34</v>
      </c>
      <c r="N15" s="259">
        <v>1825</v>
      </c>
      <c r="O15" s="247">
        <v>10112</v>
      </c>
      <c r="Q15" s="10"/>
      <c r="R15" s="215"/>
    </row>
    <row r="16" spans="1:18" x14ac:dyDescent="0.3">
      <c r="A16" s="285" t="s">
        <v>7</v>
      </c>
      <c r="B16" s="124" t="s">
        <v>2</v>
      </c>
      <c r="C16" s="237">
        <v>14.754098360655737</v>
      </c>
      <c r="D16" s="170">
        <v>0</v>
      </c>
      <c r="E16" s="258">
        <v>6.557377049180328</v>
      </c>
      <c r="F16" s="237">
        <v>14.098360655737704</v>
      </c>
      <c r="G16" s="170">
        <v>6.557377049180328</v>
      </c>
      <c r="H16" s="258">
        <v>10.163934426229508</v>
      </c>
      <c r="I16" s="237">
        <v>0.32786885245901637</v>
      </c>
      <c r="J16" s="170">
        <v>13.114754098360656</v>
      </c>
      <c r="K16" s="258">
        <v>20.983606557377048</v>
      </c>
      <c r="L16" s="237">
        <v>0</v>
      </c>
      <c r="M16" s="170">
        <v>0.32786885245901637</v>
      </c>
      <c r="N16" s="258">
        <v>13.114754098360656</v>
      </c>
      <c r="O16" s="170">
        <v>100</v>
      </c>
      <c r="Q16" s="97"/>
      <c r="R16" s="215"/>
    </row>
    <row r="17" spans="1:18" x14ac:dyDescent="0.3">
      <c r="A17" s="285"/>
      <c r="B17" s="124" t="s">
        <v>3</v>
      </c>
      <c r="C17" s="242">
        <v>45</v>
      </c>
      <c r="D17" s="247">
        <v>0</v>
      </c>
      <c r="E17" s="259">
        <v>20</v>
      </c>
      <c r="F17" s="242">
        <v>43</v>
      </c>
      <c r="G17" s="247">
        <v>20</v>
      </c>
      <c r="H17" s="259">
        <v>31</v>
      </c>
      <c r="I17" s="242">
        <v>1</v>
      </c>
      <c r="J17" s="247">
        <v>40</v>
      </c>
      <c r="K17" s="259">
        <v>64</v>
      </c>
      <c r="L17" s="242">
        <v>0</v>
      </c>
      <c r="M17" s="247">
        <v>1</v>
      </c>
      <c r="N17" s="259">
        <v>40</v>
      </c>
      <c r="O17" s="247">
        <v>305</v>
      </c>
      <c r="Q17" s="10"/>
      <c r="R17" s="215"/>
    </row>
    <row r="18" spans="1:18" x14ac:dyDescent="0.3">
      <c r="A18" s="285" t="s">
        <v>8</v>
      </c>
      <c r="B18" s="124" t="s">
        <v>2</v>
      </c>
      <c r="C18" s="237">
        <v>25.208442970637279</v>
      </c>
      <c r="D18" s="170">
        <v>0.67082178839313455</v>
      </c>
      <c r="E18" s="258">
        <v>6.3924624485629327</v>
      </c>
      <c r="F18" s="237">
        <v>15.600727886023702</v>
      </c>
      <c r="G18" s="170">
        <v>2.7384492477031648</v>
      </c>
      <c r="H18" s="258">
        <v>7.5242364488292317</v>
      </c>
      <c r="I18" s="237">
        <v>0.51231002364995526</v>
      </c>
      <c r="J18" s="170">
        <v>11.658857320390318</v>
      </c>
      <c r="K18" s="258">
        <v>13.917966991510111</v>
      </c>
      <c r="L18" s="237">
        <v>8.940063531515309E-2</v>
      </c>
      <c r="M18" s="170">
        <v>0.29990425889409511</v>
      </c>
      <c r="N18" s="258">
        <v>15.386419980090924</v>
      </c>
      <c r="O18" s="170">
        <v>100</v>
      </c>
      <c r="Q18" s="97"/>
      <c r="R18" s="215"/>
    </row>
    <row r="19" spans="1:18" x14ac:dyDescent="0.3">
      <c r="A19" s="285"/>
      <c r="B19" s="124" t="s">
        <v>3</v>
      </c>
      <c r="C19" s="242">
        <v>39758</v>
      </c>
      <c r="D19" s="247">
        <v>1058</v>
      </c>
      <c r="E19" s="259">
        <v>10082</v>
      </c>
      <c r="F19" s="242">
        <v>24605</v>
      </c>
      <c r="G19" s="247">
        <v>4319</v>
      </c>
      <c r="H19" s="259">
        <v>11867</v>
      </c>
      <c r="I19" s="242">
        <v>808</v>
      </c>
      <c r="J19" s="247">
        <v>18388</v>
      </c>
      <c r="K19" s="259">
        <v>21951</v>
      </c>
      <c r="L19" s="242">
        <v>141</v>
      </c>
      <c r="M19" s="247">
        <v>473</v>
      </c>
      <c r="N19" s="259">
        <v>24267</v>
      </c>
      <c r="O19" s="247">
        <v>157717</v>
      </c>
      <c r="Q19" s="10"/>
      <c r="R19" s="215"/>
    </row>
    <row r="20" spans="1:18" ht="14.7" customHeight="1" x14ac:dyDescent="0.3">
      <c r="A20" s="285" t="s">
        <v>9</v>
      </c>
      <c r="B20" s="124" t="s">
        <v>2</v>
      </c>
      <c r="C20" s="237">
        <v>12.720588235294116</v>
      </c>
      <c r="D20" s="170">
        <v>0.51470588235294112</v>
      </c>
      <c r="E20" s="258">
        <v>4.3382352941176467</v>
      </c>
      <c r="F20" s="237">
        <v>12.610294117647058</v>
      </c>
      <c r="G20" s="170">
        <v>3.5294117647058822</v>
      </c>
      <c r="H20" s="258">
        <v>6.2867647058823533</v>
      </c>
      <c r="I20" s="237">
        <v>0.22058823529411764</v>
      </c>
      <c r="J20" s="170">
        <v>22.169117647058822</v>
      </c>
      <c r="K20" s="258">
        <v>19.044117647058822</v>
      </c>
      <c r="L20" s="237">
        <v>7.3529411764705885E-2</v>
      </c>
      <c r="M20" s="170">
        <v>0.44117647058823528</v>
      </c>
      <c r="N20" s="258">
        <v>18.051470588235293</v>
      </c>
      <c r="O20" s="170">
        <v>100</v>
      </c>
      <c r="Q20" s="97"/>
      <c r="R20" s="215"/>
    </row>
    <row r="21" spans="1:18" x14ac:dyDescent="0.3">
      <c r="A21" s="285"/>
      <c r="B21" s="124" t="s">
        <v>3</v>
      </c>
      <c r="C21" s="242">
        <v>346</v>
      </c>
      <c r="D21" s="247">
        <v>14</v>
      </c>
      <c r="E21" s="259">
        <v>118</v>
      </c>
      <c r="F21" s="242">
        <v>343</v>
      </c>
      <c r="G21" s="247">
        <v>96</v>
      </c>
      <c r="H21" s="259">
        <v>171</v>
      </c>
      <c r="I21" s="242">
        <v>6</v>
      </c>
      <c r="J21" s="247">
        <v>603</v>
      </c>
      <c r="K21" s="259">
        <v>518</v>
      </c>
      <c r="L21" s="242">
        <v>2</v>
      </c>
      <c r="M21" s="247">
        <v>12</v>
      </c>
      <c r="N21" s="259">
        <v>491</v>
      </c>
      <c r="O21" s="247">
        <v>2720</v>
      </c>
      <c r="Q21" s="10"/>
      <c r="R21" s="215"/>
    </row>
    <row r="22" spans="1:18" x14ac:dyDescent="0.3">
      <c r="A22" s="285" t="s">
        <v>10</v>
      </c>
      <c r="B22" s="124" t="s">
        <v>2</v>
      </c>
      <c r="C22" s="237">
        <v>12.097117705523216</v>
      </c>
      <c r="D22" s="170">
        <v>0.55374130342183725</v>
      </c>
      <c r="E22" s="258">
        <v>4.089166548345875</v>
      </c>
      <c r="F22" s="237">
        <v>11.287803492829759</v>
      </c>
      <c r="G22" s="170">
        <v>3.2656538406928863</v>
      </c>
      <c r="H22" s="258">
        <v>7.5252023285531742</v>
      </c>
      <c r="I22" s="237">
        <v>0.38335936390742581</v>
      </c>
      <c r="J22" s="170">
        <v>19.537129064319181</v>
      </c>
      <c r="K22" s="258">
        <v>20.61621468124379</v>
      </c>
      <c r="L22" s="237">
        <v>0</v>
      </c>
      <c r="M22" s="170">
        <v>0.18458043447394576</v>
      </c>
      <c r="N22" s="258">
        <v>20.460031236688909</v>
      </c>
      <c r="O22" s="170">
        <v>100</v>
      </c>
      <c r="Q22" s="97"/>
      <c r="R22" s="215"/>
    </row>
    <row r="23" spans="1:18" x14ac:dyDescent="0.3">
      <c r="A23" s="285"/>
      <c r="B23" s="124" t="s">
        <v>3</v>
      </c>
      <c r="C23" s="242">
        <v>852</v>
      </c>
      <c r="D23" s="247">
        <v>39</v>
      </c>
      <c r="E23" s="259">
        <v>288</v>
      </c>
      <c r="F23" s="242">
        <v>795</v>
      </c>
      <c r="G23" s="247">
        <v>230</v>
      </c>
      <c r="H23" s="259">
        <v>530</v>
      </c>
      <c r="I23" s="242">
        <v>27</v>
      </c>
      <c r="J23" s="247">
        <v>1376</v>
      </c>
      <c r="K23" s="259">
        <v>1452</v>
      </c>
      <c r="L23" s="242">
        <v>0</v>
      </c>
      <c r="M23" s="247">
        <v>13</v>
      </c>
      <c r="N23" s="259">
        <v>1441</v>
      </c>
      <c r="O23" s="247">
        <v>7043</v>
      </c>
      <c r="Q23" s="10"/>
      <c r="R23" s="215"/>
    </row>
    <row r="24" spans="1:18" x14ac:dyDescent="0.3">
      <c r="A24" s="285" t="s">
        <v>11</v>
      </c>
      <c r="B24" s="124" t="s">
        <v>2</v>
      </c>
      <c r="C24" s="237">
        <v>5.8681185722928015</v>
      </c>
      <c r="D24" s="170">
        <v>0.30248033877797942</v>
      </c>
      <c r="E24" s="258">
        <v>1.8602540834845736</v>
      </c>
      <c r="F24" s="237">
        <v>8.0308529945553548</v>
      </c>
      <c r="G24" s="170">
        <v>2.4349667271627342</v>
      </c>
      <c r="H24" s="258">
        <v>2.4803387779794313</v>
      </c>
      <c r="I24" s="237">
        <v>0.22686025408348459</v>
      </c>
      <c r="J24" s="170">
        <v>41.742286751361164</v>
      </c>
      <c r="K24" s="258">
        <v>13.793103448275861</v>
      </c>
      <c r="L24" s="278">
        <v>1.5124016938898973E-2</v>
      </c>
      <c r="M24" s="170">
        <v>0.4688445251058681</v>
      </c>
      <c r="N24" s="258">
        <v>22.77676950998185</v>
      </c>
      <c r="O24" s="170">
        <v>100</v>
      </c>
      <c r="Q24" s="97"/>
      <c r="R24" s="215"/>
    </row>
    <row r="25" spans="1:18" ht="15" thickBot="1" x14ac:dyDescent="0.35">
      <c r="A25" s="286"/>
      <c r="B25" s="125" t="s">
        <v>3</v>
      </c>
      <c r="C25" s="238">
        <v>388</v>
      </c>
      <c r="D25" s="239">
        <v>20</v>
      </c>
      <c r="E25" s="260">
        <v>123</v>
      </c>
      <c r="F25" s="238">
        <v>531</v>
      </c>
      <c r="G25" s="239">
        <v>161</v>
      </c>
      <c r="H25" s="260">
        <v>164</v>
      </c>
      <c r="I25" s="238">
        <v>15</v>
      </c>
      <c r="J25" s="239">
        <v>2760</v>
      </c>
      <c r="K25" s="260">
        <v>912</v>
      </c>
      <c r="L25" s="238">
        <v>1</v>
      </c>
      <c r="M25" s="239">
        <v>31</v>
      </c>
      <c r="N25" s="260">
        <v>1506</v>
      </c>
      <c r="O25" s="239">
        <v>6612</v>
      </c>
      <c r="Q25" s="10"/>
      <c r="R25" s="215"/>
    </row>
    <row r="26" spans="1:18" ht="15" thickTop="1" x14ac:dyDescent="0.3"/>
    <row r="27" spans="1:18" x14ac:dyDescent="0.3">
      <c r="A27" t="s">
        <v>13</v>
      </c>
    </row>
    <row r="28" spans="1:18" x14ac:dyDescent="0.3">
      <c r="A28" s="186" t="s">
        <v>59</v>
      </c>
    </row>
    <row r="29" spans="1:18" x14ac:dyDescent="0.3">
      <c r="A29" s="186" t="s">
        <v>78</v>
      </c>
    </row>
    <row r="30" spans="1:18" x14ac:dyDescent="0.3">
      <c r="A30" s="261" t="s">
        <v>61</v>
      </c>
    </row>
    <row r="32" spans="1:18" x14ac:dyDescent="0.3">
      <c r="C32" s="175"/>
    </row>
    <row r="43" spans="3:14" x14ac:dyDescent="0.3">
      <c r="C43" s="2"/>
      <c r="D43" s="2"/>
      <c r="E43" s="2"/>
      <c r="F43" s="2"/>
      <c r="G43" s="2"/>
      <c r="H43" s="2"/>
      <c r="I43" s="2"/>
      <c r="J43" s="2"/>
      <c r="K43" s="2"/>
      <c r="L43" s="2"/>
      <c r="M43" s="2"/>
      <c r="N43" s="2"/>
    </row>
  </sheetData>
  <mergeCells count="15">
    <mergeCell ref="O4:O5"/>
    <mergeCell ref="A6:A7"/>
    <mergeCell ref="A8:A9"/>
    <mergeCell ref="A10:A11"/>
    <mergeCell ref="A12:A13"/>
    <mergeCell ref="A24:A25"/>
    <mergeCell ref="C4:E4"/>
    <mergeCell ref="F4:H4"/>
    <mergeCell ref="I4:K4"/>
    <mergeCell ref="L4:N4"/>
    <mergeCell ref="A14:A15"/>
    <mergeCell ref="A16:A17"/>
    <mergeCell ref="A18:A19"/>
    <mergeCell ref="A20:A21"/>
    <mergeCell ref="A22:A23"/>
  </mergeCells>
  <pageMargins left="0.7" right="0.7" top="0.75" bottom="0.75" header="0.3" footer="0.3"/>
  <pageSetup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63"/>
  <sheetViews>
    <sheetView zoomScale="80" zoomScaleNormal="80" workbookViewId="0">
      <selection activeCell="H36" sqref="H36"/>
    </sheetView>
  </sheetViews>
  <sheetFormatPr defaultColWidth="9.33203125" defaultRowHeight="14.4" x14ac:dyDescent="0.3"/>
  <cols>
    <col min="1" max="1" width="40.6640625" style="2" customWidth="1"/>
    <col min="2" max="2" width="8.5546875" style="2" customWidth="1"/>
    <col min="3" max="14" width="12.44140625" customWidth="1"/>
    <col min="15" max="15" width="11.33203125" bestFit="1" customWidth="1"/>
  </cols>
  <sheetData>
    <row r="1" spans="1:18" x14ac:dyDescent="0.3">
      <c r="A1" t="s">
        <v>87</v>
      </c>
      <c r="B1"/>
    </row>
    <row r="2" spans="1:18" x14ac:dyDescent="0.3">
      <c r="A2" s="100"/>
      <c r="B2" s="100"/>
      <c r="K2" s="10"/>
    </row>
    <row r="3" spans="1:18" ht="15" thickBot="1" x14ac:dyDescent="0.35">
      <c r="A3" s="100"/>
      <c r="B3" s="100"/>
      <c r="K3" s="10"/>
    </row>
    <row r="4" spans="1:18" ht="29.7" customHeight="1" thickTop="1" x14ac:dyDescent="0.3">
      <c r="A4" s="153"/>
      <c r="B4" s="158"/>
      <c r="C4" s="302" t="s">
        <v>64</v>
      </c>
      <c r="D4" s="300"/>
      <c r="E4" s="301"/>
      <c r="F4" s="302" t="s">
        <v>28</v>
      </c>
      <c r="G4" s="300"/>
      <c r="H4" s="301"/>
      <c r="I4" s="302" t="s">
        <v>29</v>
      </c>
      <c r="J4" s="300"/>
      <c r="K4" s="301"/>
      <c r="L4" s="297" t="s">
        <v>83</v>
      </c>
      <c r="M4" s="298"/>
      <c r="N4" s="299"/>
      <c r="O4" s="303" t="s">
        <v>12</v>
      </c>
    </row>
    <row r="5" spans="1:18" s="4" customFormat="1" ht="45" customHeight="1" thickBot="1" x14ac:dyDescent="0.35">
      <c r="A5" s="121"/>
      <c r="B5" s="154"/>
      <c r="C5" s="213" t="s">
        <v>34</v>
      </c>
      <c r="D5" s="148" t="s">
        <v>84</v>
      </c>
      <c r="E5" s="155" t="s">
        <v>85</v>
      </c>
      <c r="F5" s="213" t="s">
        <v>34</v>
      </c>
      <c r="G5" s="148" t="s">
        <v>84</v>
      </c>
      <c r="H5" s="155" t="s">
        <v>85</v>
      </c>
      <c r="I5" s="213" t="s">
        <v>34</v>
      </c>
      <c r="J5" s="148" t="s">
        <v>84</v>
      </c>
      <c r="K5" s="155" t="s">
        <v>85</v>
      </c>
      <c r="L5" s="213" t="s">
        <v>34</v>
      </c>
      <c r="M5" s="148" t="s">
        <v>84</v>
      </c>
      <c r="N5" s="155" t="s">
        <v>85</v>
      </c>
      <c r="O5" s="304"/>
    </row>
    <row r="6" spans="1:18" s="4" customFormat="1" ht="15" thickTop="1" x14ac:dyDescent="0.3">
      <c r="A6" s="287" t="s">
        <v>22</v>
      </c>
      <c r="B6" s="156" t="s">
        <v>2</v>
      </c>
      <c r="C6" s="237">
        <v>10.20501060695851</v>
      </c>
      <c r="D6" s="170">
        <v>0.32207363891680196</v>
      </c>
      <c r="E6" s="258">
        <v>4.916990887463176</v>
      </c>
      <c r="F6" s="237">
        <v>6.5625724665687555</v>
      </c>
      <c r="G6" s="170">
        <v>0.94818479297106484</v>
      </c>
      <c r="H6" s="258">
        <v>3.3761905988851959</v>
      </c>
      <c r="I6" s="237">
        <v>3.3332474470296218</v>
      </c>
      <c r="J6" s="170">
        <v>3.4826896154870184</v>
      </c>
      <c r="K6" s="258">
        <v>4.0607044394630387</v>
      </c>
      <c r="L6" s="237">
        <v>20.540568395557958</v>
      </c>
      <c r="M6" s="170">
        <v>8.9665301074437647</v>
      </c>
      <c r="N6" s="258">
        <v>33.285237003255091</v>
      </c>
      <c r="O6" s="170">
        <v>100</v>
      </c>
      <c r="Q6" s="97"/>
      <c r="R6" s="215"/>
    </row>
    <row r="7" spans="1:18" s="4" customFormat="1" x14ac:dyDescent="0.3">
      <c r="A7" s="287"/>
      <c r="B7" s="156" t="s">
        <v>3</v>
      </c>
      <c r="C7" s="242">
        <v>11882</v>
      </c>
      <c r="D7" s="247">
        <v>375</v>
      </c>
      <c r="E7" s="259">
        <v>5725</v>
      </c>
      <c r="F7" s="242">
        <v>7641</v>
      </c>
      <c r="G7" s="247">
        <v>1104</v>
      </c>
      <c r="H7" s="259">
        <v>3931</v>
      </c>
      <c r="I7" s="242">
        <v>3881</v>
      </c>
      <c r="J7" s="247">
        <v>4055</v>
      </c>
      <c r="K7" s="259">
        <v>4728</v>
      </c>
      <c r="L7" s="242">
        <v>23916</v>
      </c>
      <c r="M7" s="247">
        <v>10440</v>
      </c>
      <c r="N7" s="259">
        <v>38755</v>
      </c>
      <c r="O7" s="247">
        <v>116433</v>
      </c>
      <c r="Q7" s="10"/>
      <c r="R7" s="215"/>
    </row>
    <row r="8" spans="1:18" s="4" customFormat="1" ht="15.75" customHeight="1" x14ac:dyDescent="0.3">
      <c r="A8" s="285" t="s">
        <v>1</v>
      </c>
      <c r="B8" s="124" t="s">
        <v>2</v>
      </c>
      <c r="C8" s="237">
        <v>6.8965517241379306</v>
      </c>
      <c r="D8" s="170">
        <v>0.64655172413793105</v>
      </c>
      <c r="E8" s="258">
        <v>3.8793103448275863</v>
      </c>
      <c r="F8" s="237">
        <v>4.2025862068965516</v>
      </c>
      <c r="G8" s="170">
        <v>0.10775862068965517</v>
      </c>
      <c r="H8" s="258">
        <v>3.2327586206896552</v>
      </c>
      <c r="I8" s="237">
        <v>1.4008620689655173</v>
      </c>
      <c r="J8" s="170">
        <v>2.693965517241379</v>
      </c>
      <c r="K8" s="258">
        <v>8.4051724137931032</v>
      </c>
      <c r="L8" s="237">
        <v>15.086206896551724</v>
      </c>
      <c r="M8" s="170">
        <v>7.2198275862068968</v>
      </c>
      <c r="N8" s="258">
        <v>46.228448275862064</v>
      </c>
      <c r="O8" s="170">
        <v>100</v>
      </c>
      <c r="Q8" s="97"/>
      <c r="R8" s="215"/>
    </row>
    <row r="9" spans="1:18" s="4" customFormat="1" ht="15.75" customHeight="1" x14ac:dyDescent="0.3">
      <c r="A9" s="285"/>
      <c r="B9" s="124" t="s">
        <v>3</v>
      </c>
      <c r="C9" s="242">
        <v>64</v>
      </c>
      <c r="D9" s="247">
        <v>6</v>
      </c>
      <c r="E9" s="259">
        <v>36</v>
      </c>
      <c r="F9" s="242">
        <v>39</v>
      </c>
      <c r="G9" s="247">
        <v>1</v>
      </c>
      <c r="H9" s="259">
        <v>30</v>
      </c>
      <c r="I9" s="242">
        <v>13</v>
      </c>
      <c r="J9" s="247">
        <v>25</v>
      </c>
      <c r="K9" s="259">
        <v>78</v>
      </c>
      <c r="L9" s="242">
        <v>140</v>
      </c>
      <c r="M9" s="247">
        <v>67</v>
      </c>
      <c r="N9" s="259">
        <v>429</v>
      </c>
      <c r="O9" s="247">
        <v>928</v>
      </c>
      <c r="Q9" s="10"/>
      <c r="R9" s="215"/>
    </row>
    <row r="10" spans="1:18" ht="17.25" customHeight="1" x14ac:dyDescent="0.3">
      <c r="A10" s="285" t="s">
        <v>4</v>
      </c>
      <c r="B10" s="124" t="s">
        <v>2</v>
      </c>
      <c r="C10" s="237">
        <v>11.41352063213345</v>
      </c>
      <c r="D10" s="170">
        <v>0.33362598770851626</v>
      </c>
      <c r="E10" s="258">
        <v>4.319578577699736</v>
      </c>
      <c r="F10" s="237">
        <v>6.707638279192274</v>
      </c>
      <c r="G10" s="170">
        <v>1.1764705882352942</v>
      </c>
      <c r="H10" s="258">
        <v>2.3178226514486391</v>
      </c>
      <c r="I10" s="237">
        <v>3.6347673397717295</v>
      </c>
      <c r="J10" s="170">
        <v>4.1615452151009658</v>
      </c>
      <c r="K10" s="258">
        <v>2.6865671641791042</v>
      </c>
      <c r="L10" s="237">
        <v>29.745390693590867</v>
      </c>
      <c r="M10" s="170">
        <v>13.555750658472343</v>
      </c>
      <c r="N10" s="258">
        <v>19.947322212467075</v>
      </c>
      <c r="O10" s="170">
        <v>100</v>
      </c>
      <c r="Q10" s="97"/>
      <c r="R10" s="215"/>
    </row>
    <row r="11" spans="1:18" ht="17.25" customHeight="1" x14ac:dyDescent="0.3">
      <c r="A11" s="285"/>
      <c r="B11" s="124" t="s">
        <v>3</v>
      </c>
      <c r="C11" s="242">
        <v>650</v>
      </c>
      <c r="D11" s="247">
        <v>19</v>
      </c>
      <c r="E11" s="259">
        <v>246</v>
      </c>
      <c r="F11" s="242">
        <v>382</v>
      </c>
      <c r="G11" s="247">
        <v>67</v>
      </c>
      <c r="H11" s="259">
        <v>132</v>
      </c>
      <c r="I11" s="242">
        <v>207</v>
      </c>
      <c r="J11" s="247">
        <v>237</v>
      </c>
      <c r="K11" s="259">
        <v>153</v>
      </c>
      <c r="L11" s="242">
        <v>1694</v>
      </c>
      <c r="M11" s="247">
        <v>772</v>
      </c>
      <c r="N11" s="259">
        <v>1136</v>
      </c>
      <c r="O11" s="247">
        <v>5695</v>
      </c>
      <c r="Q11" s="10"/>
      <c r="R11" s="215"/>
    </row>
    <row r="12" spans="1:18" x14ac:dyDescent="0.3">
      <c r="A12" s="285" t="s">
        <v>5</v>
      </c>
      <c r="B12" s="124" t="s">
        <v>2</v>
      </c>
      <c r="C12" s="237">
        <v>6.5836881755650181</v>
      </c>
      <c r="D12" s="170">
        <v>0.41489245550824322</v>
      </c>
      <c r="E12" s="258">
        <v>4.083415220002184</v>
      </c>
      <c r="F12" s="237">
        <v>6.2888961677038973</v>
      </c>
      <c r="G12" s="170">
        <v>1.4193689267387268</v>
      </c>
      <c r="H12" s="258">
        <v>3.5375040943334426</v>
      </c>
      <c r="I12" s="237">
        <v>3.9087236597881865</v>
      </c>
      <c r="J12" s="170">
        <v>3.8104596571678133</v>
      </c>
      <c r="K12" s="258">
        <v>4.847690795938421</v>
      </c>
      <c r="L12" s="237">
        <v>15.951523092040615</v>
      </c>
      <c r="M12" s="170">
        <v>9.2040615787749758</v>
      </c>
      <c r="N12" s="258">
        <v>39.949776176438476</v>
      </c>
      <c r="O12" s="170">
        <v>100</v>
      </c>
      <c r="Q12" s="97"/>
      <c r="R12" s="215"/>
    </row>
    <row r="13" spans="1:18" x14ac:dyDescent="0.3">
      <c r="A13" s="285"/>
      <c r="B13" s="124" t="s">
        <v>3</v>
      </c>
      <c r="C13" s="242">
        <v>603</v>
      </c>
      <c r="D13" s="247">
        <v>38</v>
      </c>
      <c r="E13" s="259">
        <v>374</v>
      </c>
      <c r="F13" s="242">
        <v>576</v>
      </c>
      <c r="G13" s="247">
        <v>130</v>
      </c>
      <c r="H13" s="259">
        <v>324</v>
      </c>
      <c r="I13" s="242">
        <v>358</v>
      </c>
      <c r="J13" s="247">
        <v>349</v>
      </c>
      <c r="K13" s="259">
        <v>444</v>
      </c>
      <c r="L13" s="242">
        <v>1461</v>
      </c>
      <c r="M13" s="247">
        <v>843</v>
      </c>
      <c r="N13" s="259">
        <v>3659</v>
      </c>
      <c r="O13" s="247">
        <v>9159</v>
      </c>
      <c r="Q13" s="10"/>
      <c r="R13" s="215"/>
    </row>
    <row r="14" spans="1:18" x14ac:dyDescent="0.3">
      <c r="A14" s="285" t="s">
        <v>6</v>
      </c>
      <c r="B14" s="124" t="s">
        <v>2</v>
      </c>
      <c r="C14" s="237">
        <v>8.8546784583469815</v>
      </c>
      <c r="D14" s="170">
        <v>0.26203734032099574</v>
      </c>
      <c r="E14" s="258">
        <v>3.1444480838519486</v>
      </c>
      <c r="F14" s="237">
        <v>6.0596134949230267</v>
      </c>
      <c r="G14" s="170">
        <v>0.72060268588273835</v>
      </c>
      <c r="H14" s="258">
        <v>2.041707610001092</v>
      </c>
      <c r="I14" s="237">
        <v>2.8169014084507045</v>
      </c>
      <c r="J14" s="170">
        <v>3.8978054372748114</v>
      </c>
      <c r="K14" s="258">
        <v>2.3692542854023366</v>
      </c>
      <c r="L14" s="237">
        <v>28.944207882956658</v>
      </c>
      <c r="M14" s="170">
        <v>14.805109728136259</v>
      </c>
      <c r="N14" s="258">
        <v>26.083633584452453</v>
      </c>
      <c r="O14" s="170">
        <v>100</v>
      </c>
      <c r="Q14" s="97"/>
      <c r="R14" s="215"/>
    </row>
    <row r="15" spans="1:18" x14ac:dyDescent="0.3">
      <c r="A15" s="285"/>
      <c r="B15" s="124" t="s">
        <v>3</v>
      </c>
      <c r="C15" s="242">
        <v>811</v>
      </c>
      <c r="D15" s="247">
        <v>24</v>
      </c>
      <c r="E15" s="259">
        <v>288</v>
      </c>
      <c r="F15" s="242">
        <v>555</v>
      </c>
      <c r="G15" s="247">
        <v>66</v>
      </c>
      <c r="H15" s="259">
        <v>187</v>
      </c>
      <c r="I15" s="242">
        <v>258</v>
      </c>
      <c r="J15" s="247">
        <v>357</v>
      </c>
      <c r="K15" s="259">
        <v>217</v>
      </c>
      <c r="L15" s="242">
        <v>2651</v>
      </c>
      <c r="M15" s="247">
        <v>1356</v>
      </c>
      <c r="N15" s="259">
        <v>2389</v>
      </c>
      <c r="O15" s="247">
        <v>9159</v>
      </c>
      <c r="Q15" s="10"/>
      <c r="R15" s="215"/>
    </row>
    <row r="16" spans="1:18" ht="15.75" customHeight="1" x14ac:dyDescent="0.3">
      <c r="A16" s="285" t="s">
        <v>7</v>
      </c>
      <c r="B16" s="124" t="s">
        <v>2</v>
      </c>
      <c r="C16" s="237">
        <v>5.7750759878419453</v>
      </c>
      <c r="D16" s="170">
        <v>0.303951367781155</v>
      </c>
      <c r="E16" s="258">
        <v>17.325227963525837</v>
      </c>
      <c r="F16" s="237">
        <v>6.3829787234042552</v>
      </c>
      <c r="G16" s="170">
        <v>0.303951367781155</v>
      </c>
      <c r="H16" s="258">
        <v>7.598784194528875</v>
      </c>
      <c r="I16" s="237">
        <v>6.0790273556231007</v>
      </c>
      <c r="J16" s="170">
        <v>2.735562310030395</v>
      </c>
      <c r="K16" s="258">
        <v>4.5592705167173255</v>
      </c>
      <c r="L16" s="237">
        <v>21.580547112462007</v>
      </c>
      <c r="M16" s="170">
        <v>11.854103343465045</v>
      </c>
      <c r="N16" s="258">
        <v>15.501519756838904</v>
      </c>
      <c r="O16" s="170">
        <v>100</v>
      </c>
      <c r="Q16" s="97"/>
      <c r="R16" s="215"/>
    </row>
    <row r="17" spans="1:18" ht="15.75" customHeight="1" x14ac:dyDescent="0.3">
      <c r="A17" s="285"/>
      <c r="B17" s="124" t="s">
        <v>3</v>
      </c>
      <c r="C17" s="242">
        <v>19</v>
      </c>
      <c r="D17" s="247">
        <v>1</v>
      </c>
      <c r="E17" s="259">
        <v>57</v>
      </c>
      <c r="F17" s="242">
        <v>21</v>
      </c>
      <c r="G17" s="247">
        <v>1</v>
      </c>
      <c r="H17" s="259">
        <v>25</v>
      </c>
      <c r="I17" s="242">
        <v>20</v>
      </c>
      <c r="J17" s="247">
        <v>9</v>
      </c>
      <c r="K17" s="259">
        <v>15</v>
      </c>
      <c r="L17" s="242">
        <v>71</v>
      </c>
      <c r="M17" s="247">
        <v>39</v>
      </c>
      <c r="N17" s="259">
        <v>51</v>
      </c>
      <c r="O17" s="247">
        <v>329</v>
      </c>
      <c r="Q17" s="10"/>
      <c r="R17" s="215"/>
    </row>
    <row r="18" spans="1:18" x14ac:dyDescent="0.3">
      <c r="A18" s="285" t="s">
        <v>8</v>
      </c>
      <c r="B18" s="124" t="s">
        <v>2</v>
      </c>
      <c r="C18" s="237">
        <v>10.894039351180883</v>
      </c>
      <c r="D18" s="170">
        <v>0.31420654152511912</v>
      </c>
      <c r="E18" s="258">
        <v>5.3044093264849446</v>
      </c>
      <c r="F18" s="237">
        <v>6.7421071548655638</v>
      </c>
      <c r="G18" s="170">
        <v>0.93218472098227223</v>
      </c>
      <c r="H18" s="258">
        <v>3.639462486521583</v>
      </c>
      <c r="I18" s="237">
        <v>3.3785898966944545</v>
      </c>
      <c r="J18" s="170">
        <v>3.2614870897053878</v>
      </c>
      <c r="K18" s="258">
        <v>4.2157010516063957</v>
      </c>
      <c r="L18" s="237">
        <v>19.107467912671453</v>
      </c>
      <c r="M18" s="170">
        <v>7.6360305626731906</v>
      </c>
      <c r="N18" s="258">
        <v>34.574313905088758</v>
      </c>
      <c r="O18" s="170">
        <v>100</v>
      </c>
      <c r="Q18" s="97"/>
      <c r="R18" s="215"/>
    </row>
    <row r="19" spans="1:18" x14ac:dyDescent="0.3">
      <c r="A19" s="285"/>
      <c r="B19" s="124" t="s">
        <v>3</v>
      </c>
      <c r="C19" s="242">
        <v>9396</v>
      </c>
      <c r="D19" s="247">
        <v>271</v>
      </c>
      <c r="E19" s="259">
        <v>4575</v>
      </c>
      <c r="F19" s="242">
        <v>5815</v>
      </c>
      <c r="G19" s="247">
        <v>804</v>
      </c>
      <c r="H19" s="259">
        <v>3139</v>
      </c>
      <c r="I19" s="242">
        <v>2914</v>
      </c>
      <c r="J19" s="247">
        <v>2813</v>
      </c>
      <c r="K19" s="259">
        <v>3636</v>
      </c>
      <c r="L19" s="242">
        <v>16480</v>
      </c>
      <c r="M19" s="247">
        <v>6586</v>
      </c>
      <c r="N19" s="259">
        <v>29820</v>
      </c>
      <c r="O19" s="247">
        <v>86249</v>
      </c>
      <c r="Q19" s="10"/>
      <c r="R19" s="215"/>
    </row>
    <row r="20" spans="1:18" x14ac:dyDescent="0.3">
      <c r="A20" s="285" t="s">
        <v>9</v>
      </c>
      <c r="B20" s="124" t="s">
        <v>2</v>
      </c>
      <c r="C20" s="237">
        <v>6.8750000000000009</v>
      </c>
      <c r="D20" s="170">
        <v>0.41666666666666669</v>
      </c>
      <c r="E20" s="258">
        <v>4.5138888888888884</v>
      </c>
      <c r="F20" s="237">
        <v>5.7638888888888893</v>
      </c>
      <c r="G20" s="170">
        <v>0.41666666666666669</v>
      </c>
      <c r="H20" s="258">
        <v>2.7083333333333335</v>
      </c>
      <c r="I20" s="237">
        <v>2.5</v>
      </c>
      <c r="J20" s="170">
        <v>2.8472222222222223</v>
      </c>
      <c r="K20" s="258">
        <v>5.1388888888888884</v>
      </c>
      <c r="L20" s="237">
        <v>30.972222222222221</v>
      </c>
      <c r="M20" s="170">
        <v>12.916666666666668</v>
      </c>
      <c r="N20" s="258">
        <v>24.930555555555557</v>
      </c>
      <c r="O20" s="170">
        <v>100</v>
      </c>
      <c r="Q20" s="97"/>
      <c r="R20" s="215"/>
    </row>
    <row r="21" spans="1:18" x14ac:dyDescent="0.3">
      <c r="A21" s="285"/>
      <c r="B21" s="124" t="s">
        <v>3</v>
      </c>
      <c r="C21" s="242">
        <v>99</v>
      </c>
      <c r="D21" s="247">
        <v>6</v>
      </c>
      <c r="E21" s="259">
        <v>65</v>
      </c>
      <c r="F21" s="242">
        <v>83</v>
      </c>
      <c r="G21" s="247">
        <v>6</v>
      </c>
      <c r="H21" s="259">
        <v>39</v>
      </c>
      <c r="I21" s="242">
        <v>36</v>
      </c>
      <c r="J21" s="247">
        <v>41</v>
      </c>
      <c r="K21" s="259">
        <v>74</v>
      </c>
      <c r="L21" s="242">
        <v>446</v>
      </c>
      <c r="M21" s="247">
        <v>186</v>
      </c>
      <c r="N21" s="259">
        <v>359</v>
      </c>
      <c r="O21" s="247">
        <v>1440</v>
      </c>
      <c r="Q21" s="10"/>
      <c r="R21" s="215"/>
    </row>
    <row r="22" spans="1:18" x14ac:dyDescent="0.3">
      <c r="A22" s="285" t="s">
        <v>10</v>
      </c>
      <c r="B22" s="124" t="s">
        <v>2</v>
      </c>
      <c r="C22" s="237">
        <v>6.4212999216914648</v>
      </c>
      <c r="D22" s="170">
        <v>0.35238841033672669</v>
      </c>
      <c r="E22" s="258">
        <v>1.8010963194988252</v>
      </c>
      <c r="F22" s="237">
        <v>3.0540328895849647</v>
      </c>
      <c r="G22" s="170">
        <v>0.66562255285826155</v>
      </c>
      <c r="H22" s="258">
        <v>1.1746280344557558</v>
      </c>
      <c r="I22" s="237">
        <v>1.9577133907595929</v>
      </c>
      <c r="J22" s="170">
        <v>4.7768206734534067</v>
      </c>
      <c r="K22" s="258">
        <v>2.3101018010963195</v>
      </c>
      <c r="L22" s="237">
        <v>29.287392325763506</v>
      </c>
      <c r="M22" s="170">
        <v>19.694596711041505</v>
      </c>
      <c r="N22" s="258">
        <v>28.50430696945967</v>
      </c>
      <c r="O22" s="170">
        <v>100</v>
      </c>
      <c r="Q22" s="97"/>
      <c r="R22" s="215"/>
    </row>
    <row r="23" spans="1:18" x14ac:dyDescent="0.3">
      <c r="A23" s="285"/>
      <c r="B23" s="124" t="s">
        <v>3</v>
      </c>
      <c r="C23" s="242">
        <v>164</v>
      </c>
      <c r="D23" s="247">
        <v>9</v>
      </c>
      <c r="E23" s="259">
        <v>46</v>
      </c>
      <c r="F23" s="242">
        <v>78</v>
      </c>
      <c r="G23" s="247">
        <v>17</v>
      </c>
      <c r="H23" s="259">
        <v>30</v>
      </c>
      <c r="I23" s="242">
        <v>50</v>
      </c>
      <c r="J23" s="247">
        <v>122</v>
      </c>
      <c r="K23" s="259">
        <v>59</v>
      </c>
      <c r="L23" s="242">
        <v>748</v>
      </c>
      <c r="M23" s="247">
        <v>503</v>
      </c>
      <c r="N23" s="259">
        <v>728</v>
      </c>
      <c r="O23" s="247">
        <v>2554</v>
      </c>
      <c r="Q23" s="10"/>
      <c r="R23" s="215"/>
    </row>
    <row r="24" spans="1:18" x14ac:dyDescent="0.3">
      <c r="A24" s="285" t="s">
        <v>11</v>
      </c>
      <c r="B24" s="124" t="s">
        <v>2</v>
      </c>
      <c r="C24" s="237">
        <v>8.2608695652173907</v>
      </c>
      <c r="D24" s="170">
        <v>0.10869565217391304</v>
      </c>
      <c r="E24" s="258">
        <v>4.1304347826086953</v>
      </c>
      <c r="F24" s="237">
        <v>10</v>
      </c>
      <c r="G24" s="170">
        <v>1.3043478260869565</v>
      </c>
      <c r="H24" s="258">
        <v>2.7173913043478262</v>
      </c>
      <c r="I24" s="237">
        <v>2.7173913043478262</v>
      </c>
      <c r="J24" s="170">
        <v>11.086956521739131</v>
      </c>
      <c r="K24" s="258">
        <v>5.6521739130434785</v>
      </c>
      <c r="L24" s="237">
        <v>24.456521739130434</v>
      </c>
      <c r="M24" s="170">
        <v>9.5652173913043477</v>
      </c>
      <c r="N24" s="258">
        <v>20</v>
      </c>
      <c r="O24" s="170">
        <v>100</v>
      </c>
      <c r="Q24" s="97"/>
      <c r="R24" s="215"/>
    </row>
    <row r="25" spans="1:18" ht="18" customHeight="1" thickBot="1" x14ac:dyDescent="0.35">
      <c r="A25" s="286"/>
      <c r="B25" s="125" t="s">
        <v>3</v>
      </c>
      <c r="C25" s="238">
        <v>76</v>
      </c>
      <c r="D25" s="239">
        <v>1</v>
      </c>
      <c r="E25" s="260">
        <v>38</v>
      </c>
      <c r="F25" s="238">
        <v>92</v>
      </c>
      <c r="G25" s="239">
        <v>12</v>
      </c>
      <c r="H25" s="260">
        <v>25</v>
      </c>
      <c r="I25" s="238">
        <v>25</v>
      </c>
      <c r="J25" s="239">
        <v>102</v>
      </c>
      <c r="K25" s="260">
        <v>52</v>
      </c>
      <c r="L25" s="238">
        <v>225</v>
      </c>
      <c r="M25" s="239">
        <v>88</v>
      </c>
      <c r="N25" s="260">
        <v>184</v>
      </c>
      <c r="O25" s="239">
        <v>920</v>
      </c>
      <c r="Q25" s="10"/>
      <c r="R25" s="215"/>
    </row>
    <row r="26" spans="1:18" ht="15" thickTop="1" x14ac:dyDescent="0.3">
      <c r="A26"/>
      <c r="B26"/>
    </row>
    <row r="27" spans="1:18" x14ac:dyDescent="0.3">
      <c r="A27" t="s">
        <v>13</v>
      </c>
      <c r="B27"/>
      <c r="D27" s="10"/>
      <c r="E27" s="10"/>
    </row>
    <row r="28" spans="1:18" x14ac:dyDescent="0.3">
      <c r="A28" s="186" t="s">
        <v>59</v>
      </c>
    </row>
    <row r="29" spans="1:18" x14ac:dyDescent="0.3">
      <c r="A29" s="186" t="s">
        <v>80</v>
      </c>
    </row>
    <row r="30" spans="1:18" x14ac:dyDescent="0.3">
      <c r="A30" s="261" t="s">
        <v>61</v>
      </c>
      <c r="C30" s="8"/>
    </row>
    <row r="31" spans="1:18" x14ac:dyDescent="0.3">
      <c r="C31" s="8"/>
    </row>
    <row r="32" spans="1:18" x14ac:dyDescent="0.3">
      <c r="C32" s="8"/>
    </row>
    <row r="33" spans="3:15" x14ac:dyDescent="0.3">
      <c r="C33" s="144"/>
      <c r="O33" s="144"/>
    </row>
    <row r="34" spans="3:15" x14ac:dyDescent="0.3">
      <c r="O34" s="144"/>
    </row>
    <row r="35" spans="3:15" x14ac:dyDescent="0.3">
      <c r="O35" s="144"/>
    </row>
    <row r="36" spans="3:15" x14ac:dyDescent="0.3">
      <c r="O36" s="144"/>
    </row>
    <row r="37" spans="3:15" x14ac:dyDescent="0.3">
      <c r="O37" s="144"/>
    </row>
    <row r="38" spans="3:15" x14ac:dyDescent="0.3">
      <c r="O38" s="144"/>
    </row>
    <row r="39" spans="3:15" x14ac:dyDescent="0.3">
      <c r="O39" s="144"/>
    </row>
    <row r="40" spans="3:15" x14ac:dyDescent="0.3">
      <c r="O40" s="144"/>
    </row>
    <row r="41" spans="3:15" x14ac:dyDescent="0.3">
      <c r="O41" s="144"/>
    </row>
    <row r="42" spans="3:15" x14ac:dyDescent="0.3">
      <c r="O42" s="144"/>
    </row>
    <row r="63" spans="3:3" x14ac:dyDescent="0.3">
      <c r="C63" s="2"/>
    </row>
  </sheetData>
  <mergeCells count="15">
    <mergeCell ref="A24:A25"/>
    <mergeCell ref="A14:A15"/>
    <mergeCell ref="A16:A17"/>
    <mergeCell ref="A18:A19"/>
    <mergeCell ref="A20:A21"/>
    <mergeCell ref="A22:A23"/>
    <mergeCell ref="O4:O5"/>
    <mergeCell ref="A6:A7"/>
    <mergeCell ref="A8:A9"/>
    <mergeCell ref="A10:A11"/>
    <mergeCell ref="A12:A13"/>
    <mergeCell ref="C4:E4"/>
    <mergeCell ref="F4:H4"/>
    <mergeCell ref="I4:K4"/>
    <mergeCell ref="L4:N4"/>
  </mergeCells>
  <pageMargins left="0.7" right="0.7" top="0.75" bottom="0.75" header="0.3" footer="0.3"/>
  <pageSetup scale="4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4"/>
  <sheetViews>
    <sheetView zoomScale="80" zoomScaleNormal="80" workbookViewId="0">
      <selection activeCell="J36" sqref="J36"/>
    </sheetView>
  </sheetViews>
  <sheetFormatPr defaultColWidth="9.33203125" defaultRowHeight="14.4" x14ac:dyDescent="0.3"/>
  <cols>
    <col min="1" max="1" width="41.5546875" customWidth="1"/>
    <col min="2" max="2" width="8.5546875" customWidth="1"/>
    <col min="3" max="7" width="11.33203125" customWidth="1"/>
  </cols>
  <sheetData>
    <row r="1" spans="1:8" x14ac:dyDescent="0.3">
      <c r="A1" s="178" t="s">
        <v>88</v>
      </c>
    </row>
    <row r="2" spans="1:8" x14ac:dyDescent="0.3">
      <c r="A2" s="100"/>
    </row>
    <row r="3" spans="1:8" ht="15" thickBot="1" x14ac:dyDescent="0.35"/>
    <row r="4" spans="1:8" ht="44.4" thickTop="1" thickBot="1" x14ac:dyDescent="0.35">
      <c r="A4" s="146"/>
      <c r="B4" s="217"/>
      <c r="C4" s="272" t="s">
        <v>89</v>
      </c>
      <c r="D4" s="102" t="s">
        <v>55</v>
      </c>
      <c r="E4" s="102" t="s">
        <v>56</v>
      </c>
      <c r="F4" s="102" t="s">
        <v>57</v>
      </c>
      <c r="G4" s="102" t="s">
        <v>58</v>
      </c>
    </row>
    <row r="5" spans="1:8" ht="15" thickTop="1" x14ac:dyDescent="0.3">
      <c r="A5" s="285" t="s">
        <v>1</v>
      </c>
      <c r="B5" s="147" t="s">
        <v>2</v>
      </c>
      <c r="C5" s="172">
        <v>0.48857054428085067</v>
      </c>
      <c r="D5" s="170">
        <v>0.38275193798449614</v>
      </c>
      <c r="E5" s="170">
        <v>0.26809651474530832</v>
      </c>
      <c r="F5" s="170">
        <v>1.2042818911685995</v>
      </c>
      <c r="G5" s="170">
        <v>0.62808434275459846</v>
      </c>
      <c r="H5" s="2"/>
    </row>
    <row r="6" spans="1:8" x14ac:dyDescent="0.3">
      <c r="A6" s="285"/>
      <c r="B6" s="124" t="s">
        <v>3</v>
      </c>
      <c r="C6">
        <v>221</v>
      </c>
      <c r="D6" s="247">
        <v>79</v>
      </c>
      <c r="E6" s="247">
        <v>41</v>
      </c>
      <c r="F6" s="247">
        <v>81</v>
      </c>
      <c r="G6" s="247">
        <v>14</v>
      </c>
      <c r="H6" s="2"/>
    </row>
    <row r="7" spans="1:8" x14ac:dyDescent="0.3">
      <c r="A7" s="285" t="s">
        <v>4</v>
      </c>
      <c r="B7" s="124" t="s">
        <v>2</v>
      </c>
      <c r="C7" s="172">
        <v>10.271035062121413</v>
      </c>
      <c r="D7" s="170">
        <v>12.199612403100774</v>
      </c>
      <c r="E7" s="170">
        <v>11.292748316223108</v>
      </c>
      <c r="F7" s="170">
        <v>4.1926851025869762</v>
      </c>
      <c r="G7" s="170">
        <v>4.8452220726783315</v>
      </c>
      <c r="H7" s="2"/>
    </row>
    <row r="8" spans="1:8" x14ac:dyDescent="0.3">
      <c r="A8" s="285"/>
      <c r="B8" s="124" t="s">
        <v>3</v>
      </c>
      <c r="C8" s="21">
        <v>4646</v>
      </c>
      <c r="D8" s="247">
        <v>2518</v>
      </c>
      <c r="E8" s="247">
        <v>1727</v>
      </c>
      <c r="F8" s="247">
        <v>282</v>
      </c>
      <c r="G8" s="247">
        <v>108</v>
      </c>
      <c r="H8" s="2"/>
    </row>
    <row r="9" spans="1:8" x14ac:dyDescent="0.3">
      <c r="A9" s="285" t="s">
        <v>5</v>
      </c>
      <c r="B9" s="124" t="s">
        <v>2</v>
      </c>
      <c r="C9" s="172">
        <v>9.2872617942255822</v>
      </c>
      <c r="D9" s="170">
        <v>7.6065891472868215</v>
      </c>
      <c r="E9" s="170">
        <v>10.083044530177206</v>
      </c>
      <c r="F9" s="170">
        <v>10.689860243829914</v>
      </c>
      <c r="G9" s="170">
        <v>14.221624046657693</v>
      </c>
      <c r="H9" s="2"/>
    </row>
    <row r="10" spans="1:8" x14ac:dyDescent="0.3">
      <c r="A10" s="285"/>
      <c r="B10" s="124" t="s">
        <v>3</v>
      </c>
      <c r="C10" s="21">
        <v>4201</v>
      </c>
      <c r="D10" s="247">
        <v>1570</v>
      </c>
      <c r="E10" s="247">
        <v>1542</v>
      </c>
      <c r="F10" s="247">
        <v>719</v>
      </c>
      <c r="G10" s="247">
        <v>317</v>
      </c>
      <c r="H10" s="2"/>
    </row>
    <row r="11" spans="1:8" x14ac:dyDescent="0.3">
      <c r="A11" s="285" t="s">
        <v>6</v>
      </c>
      <c r="B11" s="124" t="s">
        <v>2</v>
      </c>
      <c r="C11" s="172">
        <v>6.8709377901578454</v>
      </c>
      <c r="D11" s="170">
        <v>6.2887596899224807</v>
      </c>
      <c r="E11" s="170">
        <v>6.2969986268227292</v>
      </c>
      <c r="F11" s="170">
        <v>7.9393398751115081</v>
      </c>
      <c r="G11" s="170">
        <v>13.369223867205024</v>
      </c>
      <c r="H11" s="2"/>
    </row>
    <row r="12" spans="1:8" x14ac:dyDescent="0.3">
      <c r="A12" s="285"/>
      <c r="B12" s="124" t="s">
        <v>3</v>
      </c>
      <c r="C12" s="21">
        <v>3108</v>
      </c>
      <c r="D12" s="247">
        <v>1298</v>
      </c>
      <c r="E12" s="247">
        <v>963</v>
      </c>
      <c r="F12" s="247">
        <v>534</v>
      </c>
      <c r="G12" s="247">
        <v>298</v>
      </c>
      <c r="H12" s="2"/>
    </row>
    <row r="13" spans="1:8" x14ac:dyDescent="0.3">
      <c r="A13" s="285" t="s">
        <v>7</v>
      </c>
      <c r="B13" s="124" t="s">
        <v>2</v>
      </c>
      <c r="C13" s="172">
        <v>0.12822213379316444</v>
      </c>
      <c r="D13" s="170">
        <v>7.2674418604651167E-2</v>
      </c>
      <c r="E13" s="170">
        <v>0.13077878768063819</v>
      </c>
      <c r="F13" s="170">
        <v>0.19327980969372585</v>
      </c>
      <c r="G13" s="170">
        <v>0.44863167339614174</v>
      </c>
      <c r="H13" s="2"/>
    </row>
    <row r="14" spans="1:8" x14ac:dyDescent="0.3">
      <c r="A14" s="285"/>
      <c r="B14" s="124" t="s">
        <v>3</v>
      </c>
      <c r="C14">
        <v>58</v>
      </c>
      <c r="D14" s="247">
        <v>15</v>
      </c>
      <c r="E14" s="247">
        <v>20</v>
      </c>
      <c r="F14" s="247">
        <v>13</v>
      </c>
      <c r="G14" s="247">
        <v>10</v>
      </c>
      <c r="H14" s="2"/>
    </row>
    <row r="15" spans="1:8" x14ac:dyDescent="0.3">
      <c r="A15" s="285" t="s">
        <v>8</v>
      </c>
      <c r="B15" s="124" t="s">
        <v>2</v>
      </c>
      <c r="C15" s="172">
        <v>56.174558960074286</v>
      </c>
      <c r="D15" s="170">
        <v>51.913759689922479</v>
      </c>
      <c r="E15" s="170">
        <v>55.397894461518341</v>
      </c>
      <c r="F15" s="170">
        <v>69.119833482010108</v>
      </c>
      <c r="G15" s="170">
        <v>59.623149394347244</v>
      </c>
      <c r="H15" s="2"/>
    </row>
    <row r="16" spans="1:8" x14ac:dyDescent="0.3">
      <c r="A16" s="285"/>
      <c r="B16" s="124" t="s">
        <v>3</v>
      </c>
      <c r="C16" s="21">
        <v>25410</v>
      </c>
      <c r="D16" s="247">
        <v>10715</v>
      </c>
      <c r="E16" s="247">
        <v>8472</v>
      </c>
      <c r="F16" s="247">
        <v>4649</v>
      </c>
      <c r="G16" s="247">
        <v>1329</v>
      </c>
      <c r="H16" s="2"/>
    </row>
    <row r="17" spans="1:8" x14ac:dyDescent="0.3">
      <c r="A17" s="285" t="s">
        <v>9</v>
      </c>
      <c r="B17" s="124" t="s">
        <v>2</v>
      </c>
      <c r="C17" s="172">
        <v>1.6779413715346863</v>
      </c>
      <c r="D17" s="170">
        <v>1.6036821705426356</v>
      </c>
      <c r="E17" s="170">
        <v>1.7393578761524882</v>
      </c>
      <c r="F17" s="170">
        <v>1.367826345524829</v>
      </c>
      <c r="G17" s="170">
        <v>2.871242709735307</v>
      </c>
      <c r="H17" s="2"/>
    </row>
    <row r="18" spans="1:8" x14ac:dyDescent="0.3">
      <c r="A18" s="285"/>
      <c r="B18" s="124" t="s">
        <v>3</v>
      </c>
      <c r="C18">
        <v>759</v>
      </c>
      <c r="D18" s="247">
        <v>331</v>
      </c>
      <c r="E18" s="247">
        <v>266</v>
      </c>
      <c r="F18" s="247">
        <v>92</v>
      </c>
      <c r="G18" s="247">
        <v>64</v>
      </c>
      <c r="H18" s="2"/>
    </row>
    <row r="19" spans="1:8" x14ac:dyDescent="0.3">
      <c r="A19" s="285" t="s">
        <v>10</v>
      </c>
      <c r="B19" s="124" t="s">
        <v>2</v>
      </c>
      <c r="C19" s="172">
        <v>6.1966662245213779</v>
      </c>
      <c r="D19" s="170">
        <v>6.6908914728682172</v>
      </c>
      <c r="E19" s="170">
        <v>6.7547243837049633</v>
      </c>
      <c r="F19" s="170">
        <v>4.3859649122807012</v>
      </c>
      <c r="G19" s="170">
        <v>3.947958725886048</v>
      </c>
      <c r="H19" s="2"/>
    </row>
    <row r="20" spans="1:8" x14ac:dyDescent="0.3">
      <c r="A20" s="285"/>
      <c r="B20" s="124" t="s">
        <v>3</v>
      </c>
      <c r="C20" s="21">
        <v>2803</v>
      </c>
      <c r="D20" s="247">
        <v>1381</v>
      </c>
      <c r="E20" s="247">
        <v>1033</v>
      </c>
      <c r="F20" s="247">
        <v>295</v>
      </c>
      <c r="G20" s="247">
        <v>88</v>
      </c>
      <c r="H20" s="2"/>
    </row>
    <row r="21" spans="1:8" x14ac:dyDescent="0.3">
      <c r="A21" s="285" t="s">
        <v>11</v>
      </c>
      <c r="B21" s="124" t="s">
        <v>2</v>
      </c>
      <c r="C21" s="172">
        <v>8.9048061192908001</v>
      </c>
      <c r="D21" s="170">
        <v>13.241279069767442</v>
      </c>
      <c r="E21" s="170">
        <v>8.0363565029752166</v>
      </c>
      <c r="F21" s="170">
        <v>0.90692833779363669</v>
      </c>
      <c r="G21" s="279">
        <v>4.4863167339614173E-2</v>
      </c>
      <c r="H21" s="2"/>
    </row>
    <row r="22" spans="1:8" ht="15" thickBot="1" x14ac:dyDescent="0.35">
      <c r="A22" s="286"/>
      <c r="B22" s="125" t="s">
        <v>3</v>
      </c>
      <c r="C22" s="273">
        <v>4028</v>
      </c>
      <c r="D22" s="239">
        <v>2733</v>
      </c>
      <c r="E22" s="239">
        <v>1229</v>
      </c>
      <c r="F22" s="239">
        <v>61</v>
      </c>
      <c r="G22" s="239">
        <v>1</v>
      </c>
      <c r="H22" s="2"/>
    </row>
    <row r="23" spans="1:8" ht="15" thickTop="1" x14ac:dyDescent="0.3">
      <c r="A23" s="287" t="s">
        <v>12</v>
      </c>
      <c r="B23" s="118" t="s">
        <v>2</v>
      </c>
      <c r="C23" s="163">
        <v>1</v>
      </c>
      <c r="D23" s="170">
        <v>100</v>
      </c>
      <c r="E23" s="170">
        <v>100</v>
      </c>
      <c r="F23" s="170">
        <v>100</v>
      </c>
      <c r="G23" s="170">
        <v>100</v>
      </c>
      <c r="H23" s="2"/>
    </row>
    <row r="24" spans="1:8" ht="15" thickBot="1" x14ac:dyDescent="0.35">
      <c r="A24" s="288"/>
      <c r="B24" s="254" t="s">
        <v>3</v>
      </c>
      <c r="C24" s="274">
        <v>45234</v>
      </c>
      <c r="D24" s="239">
        <v>20640</v>
      </c>
      <c r="E24" s="239">
        <v>15293</v>
      </c>
      <c r="F24" s="239">
        <v>6726</v>
      </c>
      <c r="G24" s="239">
        <v>2229</v>
      </c>
      <c r="H24" s="2"/>
    </row>
    <row r="25" spans="1:8" ht="15" thickTop="1" x14ac:dyDescent="0.3">
      <c r="B25" s="8"/>
      <c r="C25" s="8"/>
      <c r="D25" s="8"/>
      <c r="E25" s="8"/>
      <c r="F25" s="8"/>
      <c r="G25" s="8"/>
    </row>
    <row r="26" spans="1:8" ht="15" customHeight="1" x14ac:dyDescent="0.3">
      <c r="A26" t="s">
        <v>13</v>
      </c>
      <c r="G26" s="175"/>
    </row>
    <row r="27" spans="1:8" x14ac:dyDescent="0.3">
      <c r="A27" s="2" t="s">
        <v>75</v>
      </c>
    </row>
    <row r="28" spans="1:8" x14ac:dyDescent="0.3">
      <c r="A28" s="178" t="s">
        <v>90</v>
      </c>
    </row>
    <row r="29" spans="1:8" x14ac:dyDescent="0.3">
      <c r="A29" s="186" t="s">
        <v>61</v>
      </c>
    </row>
    <row r="31" spans="1:8" x14ac:dyDescent="0.3">
      <c r="D31" s="97"/>
      <c r="E31" s="97"/>
      <c r="F31" s="97"/>
      <c r="G31" s="97"/>
    </row>
    <row r="32" spans="1:8" x14ac:dyDescent="0.3">
      <c r="D32" s="10"/>
      <c r="E32" s="10"/>
      <c r="F32" s="10"/>
      <c r="G32" s="10"/>
    </row>
    <row r="33" spans="4:7" x14ac:dyDescent="0.3">
      <c r="D33" s="99"/>
      <c r="E33" s="99"/>
      <c r="F33" s="99"/>
      <c r="G33" s="99"/>
    </row>
    <row r="34" spans="4:7" x14ac:dyDescent="0.3">
      <c r="D34" s="10"/>
      <c r="E34" s="10"/>
      <c r="F34" s="10"/>
      <c r="G34" s="10"/>
    </row>
  </sheetData>
  <mergeCells count="10">
    <mergeCell ref="A5:A6"/>
    <mergeCell ref="A7:A8"/>
    <mergeCell ref="A9:A10"/>
    <mergeCell ref="A11:A12"/>
    <mergeCell ref="A13:A14"/>
    <mergeCell ref="A15:A16"/>
    <mergeCell ref="A17:A18"/>
    <mergeCell ref="A19:A20"/>
    <mergeCell ref="A21:A22"/>
    <mergeCell ref="A23:A2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
  <sheetViews>
    <sheetView zoomScale="80" zoomScaleNormal="80" workbookViewId="0">
      <selection activeCell="J31" sqref="J31"/>
    </sheetView>
  </sheetViews>
  <sheetFormatPr defaultColWidth="9.33203125" defaultRowHeight="14.4" x14ac:dyDescent="0.3"/>
  <cols>
    <col min="1" max="1" width="37" customWidth="1"/>
    <col min="2" max="2" width="8.5546875" customWidth="1"/>
    <col min="3" max="4" width="12" customWidth="1"/>
    <col min="5" max="5" width="13.44140625" customWidth="1"/>
    <col min="6" max="6" width="12.44140625" customWidth="1"/>
    <col min="7" max="7" width="11.6640625" customWidth="1"/>
    <col min="8" max="8" width="12.6640625" customWidth="1"/>
    <col min="9" max="9" width="12.44140625" customWidth="1"/>
    <col min="10" max="10" width="15.109375" customWidth="1"/>
  </cols>
  <sheetData>
    <row r="1" spans="1:11" x14ac:dyDescent="0.3">
      <c r="A1" s="178" t="s">
        <v>91</v>
      </c>
    </row>
    <row r="2" spans="1:11" x14ac:dyDescent="0.3">
      <c r="A2" s="100"/>
    </row>
    <row r="3" spans="1:11" ht="15" thickBot="1" x14ac:dyDescent="0.35"/>
    <row r="4" spans="1:11" ht="30" thickTop="1" thickBot="1" x14ac:dyDescent="0.35">
      <c r="A4" s="146"/>
      <c r="B4" s="146"/>
      <c r="C4" s="272" t="s">
        <v>89</v>
      </c>
      <c r="D4" s="159" t="s">
        <v>63</v>
      </c>
      <c r="E4" s="159" t="s">
        <v>67</v>
      </c>
      <c r="F4" s="159" t="s">
        <v>68</v>
      </c>
      <c r="G4" s="159" t="s">
        <v>69</v>
      </c>
      <c r="H4" s="159" t="s">
        <v>70</v>
      </c>
      <c r="I4" s="159" t="s">
        <v>71</v>
      </c>
      <c r="J4" s="159" t="s">
        <v>72</v>
      </c>
    </row>
    <row r="5" spans="1:11" ht="15" thickTop="1" x14ac:dyDescent="0.3">
      <c r="A5" s="285" t="s">
        <v>1</v>
      </c>
      <c r="B5" s="147" t="s">
        <v>2</v>
      </c>
      <c r="C5" s="172">
        <v>0.48857054428085067</v>
      </c>
      <c r="D5" s="170">
        <v>0.32154340836012862</v>
      </c>
      <c r="E5" s="170">
        <v>0.34165571616294349</v>
      </c>
      <c r="F5" s="170">
        <v>0.44090456549566204</v>
      </c>
      <c r="G5" s="170">
        <v>0.36716496197220039</v>
      </c>
      <c r="H5" s="170">
        <v>0.77688004972032321</v>
      </c>
      <c r="I5" s="170">
        <v>0.2117828263380824</v>
      </c>
      <c r="J5" s="170">
        <v>43.209876543209873</v>
      </c>
      <c r="K5" s="114"/>
    </row>
    <row r="6" spans="1:11" x14ac:dyDescent="0.3">
      <c r="A6" s="285"/>
      <c r="B6" s="124" t="s">
        <v>3</v>
      </c>
      <c r="C6">
        <v>221</v>
      </c>
      <c r="D6" s="247">
        <v>47</v>
      </c>
      <c r="E6" s="247">
        <v>26</v>
      </c>
      <c r="F6" s="247">
        <v>31</v>
      </c>
      <c r="G6" s="247">
        <v>14</v>
      </c>
      <c r="H6" s="247">
        <v>50</v>
      </c>
      <c r="I6" s="247">
        <v>11</v>
      </c>
      <c r="J6" s="247">
        <v>35</v>
      </c>
      <c r="K6" s="114"/>
    </row>
    <row r="7" spans="1:11" x14ac:dyDescent="0.3">
      <c r="A7" s="285" t="s">
        <v>4</v>
      </c>
      <c r="B7" s="124" t="s">
        <v>2</v>
      </c>
      <c r="C7" s="172">
        <v>10.271035062121413</v>
      </c>
      <c r="D7" s="170">
        <v>13.33378942327427</v>
      </c>
      <c r="E7" s="170">
        <v>9.5269382391590014</v>
      </c>
      <c r="F7" s="170">
        <v>8.2918503769022909</v>
      </c>
      <c r="G7" s="170">
        <v>7.2908471020194074</v>
      </c>
      <c r="H7" s="170">
        <v>4.008701056556867</v>
      </c>
      <c r="I7" s="170">
        <v>15.787447054293416</v>
      </c>
      <c r="J7" s="170">
        <v>4.9382716049382713</v>
      </c>
      <c r="K7" s="114"/>
    </row>
    <row r="8" spans="1:11" x14ac:dyDescent="0.3">
      <c r="A8" s="285"/>
      <c r="B8" s="124" t="s">
        <v>3</v>
      </c>
      <c r="C8" s="21">
        <v>4646</v>
      </c>
      <c r="D8" s="247">
        <v>1949</v>
      </c>
      <c r="E8" s="247">
        <v>725</v>
      </c>
      <c r="F8" s="247">
        <v>583</v>
      </c>
      <c r="G8" s="247">
        <v>278</v>
      </c>
      <c r="H8" s="247">
        <v>258</v>
      </c>
      <c r="I8" s="247">
        <v>820</v>
      </c>
      <c r="J8" s="247">
        <v>4</v>
      </c>
      <c r="K8" s="114"/>
    </row>
    <row r="9" spans="1:11" x14ac:dyDescent="0.3">
      <c r="A9" s="285" t="s">
        <v>5</v>
      </c>
      <c r="B9" s="124" t="s">
        <v>2</v>
      </c>
      <c r="C9" s="172">
        <v>9.2872617942255822</v>
      </c>
      <c r="D9" s="170">
        <v>6.950810699870015</v>
      </c>
      <c r="E9" s="170">
        <v>10.446780551905388</v>
      </c>
      <c r="F9" s="170">
        <v>9.6145640733892748</v>
      </c>
      <c r="G9" s="170">
        <v>11.565696302124312</v>
      </c>
      <c r="H9" s="170">
        <v>11.031696706028589</v>
      </c>
      <c r="I9" s="170">
        <v>9.5109742010011562</v>
      </c>
      <c r="J9" s="170">
        <v>3.7037037037037033</v>
      </c>
      <c r="K9" s="114"/>
    </row>
    <row r="10" spans="1:11" x14ac:dyDescent="0.3">
      <c r="A10" s="285"/>
      <c r="B10" s="124" t="s">
        <v>3</v>
      </c>
      <c r="C10" s="21">
        <v>4201</v>
      </c>
      <c r="D10" s="247">
        <v>1016</v>
      </c>
      <c r="E10" s="247">
        <v>795</v>
      </c>
      <c r="F10" s="247">
        <v>676</v>
      </c>
      <c r="G10" s="247">
        <v>441</v>
      </c>
      <c r="H10" s="247">
        <v>710</v>
      </c>
      <c r="I10" s="247">
        <v>494</v>
      </c>
      <c r="J10" s="247">
        <v>3</v>
      </c>
      <c r="K10" s="114"/>
    </row>
    <row r="11" spans="1:11" x14ac:dyDescent="0.3">
      <c r="A11" s="285" t="s">
        <v>6</v>
      </c>
      <c r="B11" s="124" t="s">
        <v>2</v>
      </c>
      <c r="C11" s="172">
        <v>6.8709377901578454</v>
      </c>
      <c r="D11" s="170">
        <v>6.3624546760621197</v>
      </c>
      <c r="E11" s="170">
        <v>6.8593955321944815</v>
      </c>
      <c r="F11" s="170">
        <v>5.5184184326553831</v>
      </c>
      <c r="G11" s="170">
        <v>6.7400996590611069</v>
      </c>
      <c r="H11" s="170">
        <v>8.3903045369794906</v>
      </c>
      <c r="I11" s="170">
        <v>7.4123989218328843</v>
      </c>
      <c r="J11" s="170">
        <v>1.2345679012345678</v>
      </c>
      <c r="K11" s="114"/>
    </row>
    <row r="12" spans="1:11" x14ac:dyDescent="0.3">
      <c r="A12" s="285"/>
      <c r="B12" s="124" t="s">
        <v>3</v>
      </c>
      <c r="C12" s="21">
        <v>3108</v>
      </c>
      <c r="D12" s="247">
        <v>930</v>
      </c>
      <c r="E12" s="247">
        <v>522</v>
      </c>
      <c r="F12" s="247">
        <v>388</v>
      </c>
      <c r="G12" s="247">
        <v>257</v>
      </c>
      <c r="H12" s="247">
        <v>540</v>
      </c>
      <c r="I12" s="247">
        <v>385</v>
      </c>
      <c r="J12" s="247">
        <v>1</v>
      </c>
      <c r="K12" s="114"/>
    </row>
    <row r="13" spans="1:11" x14ac:dyDescent="0.3">
      <c r="A13" s="285" t="s">
        <v>7</v>
      </c>
      <c r="B13" s="124" t="s">
        <v>2</v>
      </c>
      <c r="C13" s="172">
        <v>0.12822213379316444</v>
      </c>
      <c r="D13" s="170">
        <v>6.8413491140452892E-2</v>
      </c>
      <c r="E13" s="279">
        <v>3.9421813403416557E-2</v>
      </c>
      <c r="F13" s="170">
        <v>0.19911819086900867</v>
      </c>
      <c r="G13" s="170">
        <v>0.18358248098610019</v>
      </c>
      <c r="H13" s="170">
        <v>0.20198881292728404</v>
      </c>
      <c r="I13" s="170">
        <v>0.19252984212552945</v>
      </c>
      <c r="J13" s="170">
        <v>0</v>
      </c>
      <c r="K13" s="114"/>
    </row>
    <row r="14" spans="1:11" x14ac:dyDescent="0.3">
      <c r="A14" s="285"/>
      <c r="B14" s="124" t="s">
        <v>3</v>
      </c>
      <c r="C14">
        <v>58</v>
      </c>
      <c r="D14" s="247">
        <v>10</v>
      </c>
      <c r="E14" s="247">
        <v>3</v>
      </c>
      <c r="F14" s="247">
        <v>14</v>
      </c>
      <c r="G14" s="247">
        <v>7</v>
      </c>
      <c r="H14" s="247">
        <v>13</v>
      </c>
      <c r="I14" s="247">
        <v>10</v>
      </c>
      <c r="J14" s="247">
        <v>0</v>
      </c>
      <c r="K14" s="114"/>
    </row>
    <row r="15" spans="1:11" x14ac:dyDescent="0.3">
      <c r="A15" s="285" t="s">
        <v>8</v>
      </c>
      <c r="B15" s="124" t="s">
        <v>2</v>
      </c>
      <c r="C15" s="172">
        <v>56.174558960074286</v>
      </c>
      <c r="D15" s="170">
        <v>47.485804200588355</v>
      </c>
      <c r="E15" s="170">
        <v>56.517739816031543</v>
      </c>
      <c r="F15" s="170">
        <v>62.978239226283605</v>
      </c>
      <c r="G15" s="170">
        <v>60.215053763440864</v>
      </c>
      <c r="H15" s="170">
        <v>69.375388440024864</v>
      </c>
      <c r="I15" s="170">
        <v>52.52214093184444</v>
      </c>
      <c r="J15" s="170">
        <v>39.506172839506171</v>
      </c>
      <c r="K15" s="114"/>
    </row>
    <row r="16" spans="1:11" x14ac:dyDescent="0.3">
      <c r="A16" s="285"/>
      <c r="B16" s="124" t="s">
        <v>3</v>
      </c>
      <c r="C16" s="21">
        <v>25410</v>
      </c>
      <c r="D16" s="247">
        <v>6941</v>
      </c>
      <c r="E16" s="247">
        <v>4301</v>
      </c>
      <c r="F16" s="247">
        <v>4428</v>
      </c>
      <c r="G16" s="247">
        <v>2296</v>
      </c>
      <c r="H16" s="247">
        <v>4465</v>
      </c>
      <c r="I16" s="247">
        <v>2728</v>
      </c>
      <c r="J16" s="247">
        <v>32</v>
      </c>
      <c r="K16" s="114"/>
    </row>
    <row r="17" spans="1:11" x14ac:dyDescent="0.3">
      <c r="A17" s="285" t="s">
        <v>9</v>
      </c>
      <c r="B17" s="124" t="s">
        <v>2</v>
      </c>
      <c r="C17" s="172">
        <v>1.6779413715346863</v>
      </c>
      <c r="D17" s="170">
        <v>1.8950537045905453</v>
      </c>
      <c r="E17" s="170">
        <v>1.5111695137976346</v>
      </c>
      <c r="F17" s="170">
        <v>1.5218318873559948</v>
      </c>
      <c r="G17" s="170">
        <v>1.4162077104642015</v>
      </c>
      <c r="H17" s="170">
        <v>1.3206960845245495</v>
      </c>
      <c r="I17" s="170">
        <v>1.9060454370427415</v>
      </c>
      <c r="J17" s="170">
        <v>2.4691358024691357</v>
      </c>
      <c r="K17" s="114"/>
    </row>
    <row r="18" spans="1:11" x14ac:dyDescent="0.3">
      <c r="A18" s="285"/>
      <c r="B18" s="124" t="s">
        <v>3</v>
      </c>
      <c r="C18">
        <v>759</v>
      </c>
      <c r="D18" s="247">
        <v>277</v>
      </c>
      <c r="E18" s="247">
        <v>115</v>
      </c>
      <c r="F18" s="247">
        <v>107</v>
      </c>
      <c r="G18" s="247">
        <v>54</v>
      </c>
      <c r="H18" s="247">
        <v>85</v>
      </c>
      <c r="I18" s="247">
        <v>99</v>
      </c>
      <c r="J18" s="247">
        <v>2</v>
      </c>
      <c r="K18" s="114"/>
    </row>
    <row r="19" spans="1:11" x14ac:dyDescent="0.3">
      <c r="A19" s="285" t="s">
        <v>10</v>
      </c>
      <c r="B19" s="124" t="s">
        <v>2</v>
      </c>
      <c r="C19" s="172">
        <v>6.1966662245213779</v>
      </c>
      <c r="D19" s="170">
        <v>7.3681329958267776</v>
      </c>
      <c r="E19" s="170">
        <v>5.9132720105124843</v>
      </c>
      <c r="F19" s="170">
        <v>5.4757502488977385</v>
      </c>
      <c r="G19" s="170">
        <v>5.5861526357199054</v>
      </c>
      <c r="H19" s="170">
        <v>4.3039154754505908</v>
      </c>
      <c r="I19" s="170">
        <v>7.4123989218328843</v>
      </c>
      <c r="J19" s="170">
        <v>1.2345679012345678</v>
      </c>
      <c r="K19" s="114"/>
    </row>
    <row r="20" spans="1:11" x14ac:dyDescent="0.3">
      <c r="A20" s="285"/>
      <c r="B20" s="124" t="s">
        <v>3</v>
      </c>
      <c r="C20" s="21">
        <v>2803</v>
      </c>
      <c r="D20" s="247">
        <v>1077</v>
      </c>
      <c r="E20" s="247">
        <v>450</v>
      </c>
      <c r="F20" s="247">
        <v>385</v>
      </c>
      <c r="G20" s="247">
        <v>213</v>
      </c>
      <c r="H20" s="247">
        <v>277</v>
      </c>
      <c r="I20" s="247">
        <v>385</v>
      </c>
      <c r="J20" s="247">
        <v>1</v>
      </c>
      <c r="K20" s="114"/>
    </row>
    <row r="21" spans="1:11" x14ac:dyDescent="0.3">
      <c r="A21" s="285" t="s">
        <v>11</v>
      </c>
      <c r="B21" s="124" t="s">
        <v>2</v>
      </c>
      <c r="C21" s="172">
        <v>8.9048061192908001</v>
      </c>
      <c r="D21" s="170">
        <v>16.213997400287337</v>
      </c>
      <c r="E21" s="170">
        <v>8.8436268068331145</v>
      </c>
      <c r="F21" s="170">
        <v>5.9593229981510456</v>
      </c>
      <c r="G21" s="170">
        <v>6.6351953842119062</v>
      </c>
      <c r="H21" s="170">
        <v>0.59042883778744559</v>
      </c>
      <c r="I21" s="170">
        <v>5.0442818636888713</v>
      </c>
      <c r="J21" s="170">
        <v>3.7037037037037033</v>
      </c>
      <c r="K21" s="114"/>
    </row>
    <row r="22" spans="1:11" ht="15" thickBot="1" x14ac:dyDescent="0.35">
      <c r="A22" s="286"/>
      <c r="B22" s="125" t="s">
        <v>3</v>
      </c>
      <c r="C22" s="21">
        <v>4028</v>
      </c>
      <c r="D22" s="239">
        <v>2370</v>
      </c>
      <c r="E22" s="239">
        <v>673</v>
      </c>
      <c r="F22" s="239">
        <v>419</v>
      </c>
      <c r="G22" s="239">
        <v>253</v>
      </c>
      <c r="H22" s="239">
        <v>38</v>
      </c>
      <c r="I22" s="239">
        <v>262</v>
      </c>
      <c r="J22" s="239">
        <v>3</v>
      </c>
      <c r="K22" s="114"/>
    </row>
    <row r="23" spans="1:11" ht="15" thickTop="1" x14ac:dyDescent="0.3">
      <c r="A23" s="287" t="s">
        <v>12</v>
      </c>
      <c r="B23" s="118" t="s">
        <v>2</v>
      </c>
      <c r="C23" s="275">
        <v>1</v>
      </c>
      <c r="D23" s="170">
        <v>100</v>
      </c>
      <c r="E23" s="170">
        <v>100</v>
      </c>
      <c r="F23" s="170">
        <v>100</v>
      </c>
      <c r="G23" s="170">
        <v>100</v>
      </c>
      <c r="H23" s="170">
        <v>100</v>
      </c>
      <c r="I23" s="170">
        <v>100</v>
      </c>
      <c r="J23" s="170">
        <v>100</v>
      </c>
      <c r="K23" s="114"/>
    </row>
    <row r="24" spans="1:11" ht="15" thickBot="1" x14ac:dyDescent="0.35">
      <c r="A24" s="288"/>
      <c r="B24" s="254" t="s">
        <v>3</v>
      </c>
      <c r="C24" s="274">
        <v>45234</v>
      </c>
      <c r="D24" s="239">
        <v>14617</v>
      </c>
      <c r="E24" s="239">
        <v>7610</v>
      </c>
      <c r="F24" s="239">
        <v>7031</v>
      </c>
      <c r="G24" s="239">
        <v>3813</v>
      </c>
      <c r="H24" s="239">
        <v>6436</v>
      </c>
      <c r="I24" s="239">
        <v>5194</v>
      </c>
      <c r="J24" s="239">
        <v>81</v>
      </c>
      <c r="K24" s="114"/>
    </row>
    <row r="25" spans="1:11" ht="15" thickTop="1" x14ac:dyDescent="0.3">
      <c r="A25" s="174"/>
      <c r="C25" s="176"/>
      <c r="D25" s="176"/>
      <c r="E25" s="176"/>
      <c r="F25" s="176"/>
      <c r="G25" s="176"/>
      <c r="H25" s="176"/>
      <c r="I25" s="176"/>
      <c r="J25" s="176"/>
      <c r="K25" s="114"/>
    </row>
    <row r="26" spans="1:11" x14ac:dyDescent="0.3">
      <c r="B26" s="8"/>
      <c r="C26" s="144"/>
      <c r="D26" s="144"/>
      <c r="E26" s="144"/>
      <c r="F26" s="144"/>
      <c r="G26" s="144"/>
      <c r="H26" s="144"/>
      <c r="I26" s="144"/>
      <c r="J26" s="144"/>
    </row>
    <row r="27" spans="1:11" ht="15" customHeight="1" x14ac:dyDescent="0.3">
      <c r="A27" t="s">
        <v>13</v>
      </c>
    </row>
    <row r="28" spans="1:11" x14ac:dyDescent="0.3">
      <c r="A28" s="186" t="s">
        <v>23</v>
      </c>
    </row>
    <row r="29" spans="1:11" x14ac:dyDescent="0.3">
      <c r="A29" s="178" t="s">
        <v>90</v>
      </c>
    </row>
    <row r="30" spans="1:11" x14ac:dyDescent="0.3">
      <c r="A30" s="277" t="s">
        <v>92</v>
      </c>
      <c r="D30" s="10"/>
      <c r="E30" s="10"/>
      <c r="F30" s="10"/>
      <c r="G30" s="10"/>
      <c r="H30" s="10"/>
      <c r="I30" s="10"/>
      <c r="J30"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3"/>
  <sheetViews>
    <sheetView zoomScale="80" zoomScaleNormal="80" workbookViewId="0">
      <selection activeCell="J42" sqref="J42"/>
    </sheetView>
  </sheetViews>
  <sheetFormatPr defaultColWidth="8.6640625" defaultRowHeight="14.4" x14ac:dyDescent="0.3"/>
  <cols>
    <col min="1" max="1" width="43.33203125" customWidth="1"/>
    <col min="3" max="3" width="12.44140625" bestFit="1" customWidth="1"/>
    <col min="4" max="4" width="9.33203125" bestFit="1" customWidth="1"/>
    <col min="6" max="6" width="14" customWidth="1"/>
  </cols>
  <sheetData>
    <row r="1" spans="1:16" x14ac:dyDescent="0.3">
      <c r="A1" t="s">
        <v>93</v>
      </c>
    </row>
    <row r="2" spans="1:16" x14ac:dyDescent="0.3">
      <c r="A2" s="100"/>
    </row>
    <row r="3" spans="1:16" ht="15" thickBot="1" x14ac:dyDescent="0.35">
      <c r="A3" s="1"/>
      <c r="B3" s="1"/>
      <c r="C3" s="1"/>
      <c r="F3" s="7"/>
    </row>
    <row r="4" spans="1:16" ht="15" thickTop="1" x14ac:dyDescent="0.3">
      <c r="A4" s="285" t="s">
        <v>1</v>
      </c>
      <c r="B4" s="161" t="s">
        <v>2</v>
      </c>
      <c r="C4" s="170">
        <v>0.50240817990584308</v>
      </c>
      <c r="G4" s="160"/>
    </row>
    <row r="5" spans="1:16" x14ac:dyDescent="0.3">
      <c r="A5" s="285"/>
      <c r="B5" s="161" t="s">
        <v>3</v>
      </c>
      <c r="C5" s="247">
        <v>3241</v>
      </c>
      <c r="P5" s="162"/>
    </row>
    <row r="6" spans="1:16" x14ac:dyDescent="0.3">
      <c r="A6" s="285" t="s">
        <v>4</v>
      </c>
      <c r="B6" s="161" t="s">
        <v>2</v>
      </c>
      <c r="C6" s="170">
        <v>5.2823391355975033</v>
      </c>
      <c r="G6" s="160"/>
    </row>
    <row r="7" spans="1:16" x14ac:dyDescent="0.3">
      <c r="A7" s="285"/>
      <c r="B7" s="161" t="s">
        <v>3</v>
      </c>
      <c r="C7" s="247">
        <v>34076</v>
      </c>
    </row>
    <row r="8" spans="1:16" x14ac:dyDescent="0.3">
      <c r="A8" s="285" t="s">
        <v>5</v>
      </c>
      <c r="B8" s="161" t="s">
        <v>2</v>
      </c>
      <c r="C8" s="170">
        <v>9.2547896194812225</v>
      </c>
      <c r="G8" s="160"/>
    </row>
    <row r="9" spans="1:16" x14ac:dyDescent="0.3">
      <c r="A9" s="285"/>
      <c r="B9" s="161" t="s">
        <v>3</v>
      </c>
      <c r="C9" s="247">
        <v>59702</v>
      </c>
    </row>
    <row r="10" spans="1:16" x14ac:dyDescent="0.3">
      <c r="A10" s="285" t="s">
        <v>6</v>
      </c>
      <c r="B10" s="161" t="s">
        <v>2</v>
      </c>
      <c r="C10" s="170">
        <v>6.3641986504271486</v>
      </c>
      <c r="G10" s="160"/>
    </row>
    <row r="11" spans="1:16" x14ac:dyDescent="0.3">
      <c r="A11" s="285"/>
      <c r="B11" s="161" t="s">
        <v>3</v>
      </c>
      <c r="C11" s="247">
        <v>41055</v>
      </c>
    </row>
    <row r="12" spans="1:16" x14ac:dyDescent="0.3">
      <c r="A12" s="285" t="s">
        <v>7</v>
      </c>
      <c r="B12" s="161" t="s">
        <v>2</v>
      </c>
      <c r="C12" s="170">
        <v>0.19191031370670586</v>
      </c>
      <c r="G12" s="160"/>
    </row>
    <row r="13" spans="1:16" x14ac:dyDescent="0.3">
      <c r="A13" s="285"/>
      <c r="B13" s="161" t="s">
        <v>3</v>
      </c>
      <c r="C13" s="247">
        <v>1238</v>
      </c>
    </row>
    <row r="14" spans="1:16" x14ac:dyDescent="0.3">
      <c r="A14" s="285" t="s">
        <v>8</v>
      </c>
      <c r="B14" s="161" t="s">
        <v>2</v>
      </c>
      <c r="C14" s="170">
        <v>68.880455996267216</v>
      </c>
      <c r="G14" s="160"/>
    </row>
    <row r="15" spans="1:16" x14ac:dyDescent="0.3">
      <c r="A15" s="285"/>
      <c r="B15" s="161" t="s">
        <v>3</v>
      </c>
      <c r="C15" s="247">
        <v>444343</v>
      </c>
    </row>
    <row r="16" spans="1:16" x14ac:dyDescent="0.3">
      <c r="A16" s="285" t="s">
        <v>9</v>
      </c>
      <c r="B16" s="161" t="s">
        <v>2</v>
      </c>
      <c r="C16" s="170">
        <v>1.355773508625888</v>
      </c>
      <c r="G16" s="160"/>
    </row>
    <row r="17" spans="1:13" x14ac:dyDescent="0.3">
      <c r="A17" s="285"/>
      <c r="B17" s="161" t="s">
        <v>3</v>
      </c>
      <c r="C17" s="247">
        <v>8746</v>
      </c>
    </row>
    <row r="18" spans="1:13" x14ac:dyDescent="0.3">
      <c r="A18" s="285" t="s">
        <v>10</v>
      </c>
      <c r="B18" s="161" t="s">
        <v>2</v>
      </c>
      <c r="C18" s="170">
        <v>7.2591083766216657</v>
      </c>
      <c r="G18" s="160"/>
    </row>
    <row r="19" spans="1:13" x14ac:dyDescent="0.3">
      <c r="A19" s="285"/>
      <c r="B19" s="161" t="s">
        <v>3</v>
      </c>
      <c r="C19" s="247">
        <v>46828</v>
      </c>
    </row>
    <row r="20" spans="1:13" x14ac:dyDescent="0.3">
      <c r="A20" s="285" t="s">
        <v>11</v>
      </c>
      <c r="B20" s="161" t="s">
        <v>2</v>
      </c>
      <c r="C20" s="170">
        <v>0.90901621936681998</v>
      </c>
      <c r="G20" s="160"/>
    </row>
    <row r="21" spans="1:13" ht="15" thickBot="1" x14ac:dyDescent="0.35">
      <c r="A21" s="286"/>
      <c r="B21" s="257" t="s">
        <v>3</v>
      </c>
      <c r="C21" s="239">
        <v>5864</v>
      </c>
    </row>
    <row r="22" spans="1:13" s="150" customFormat="1" ht="15" thickTop="1" x14ac:dyDescent="0.3">
      <c r="A22" s="287" t="s">
        <v>12</v>
      </c>
      <c r="B22" s="248" t="s">
        <v>2</v>
      </c>
      <c r="C22" s="170">
        <v>100</v>
      </c>
      <c r="D22" s="169"/>
      <c r="E22" s="163"/>
      <c r="F22" s="163"/>
      <c r="G22" s="160"/>
      <c r="H22"/>
      <c r="M22" s="164"/>
    </row>
    <row r="23" spans="1:13" s="150" customFormat="1" ht="15" thickBot="1" x14ac:dyDescent="0.35">
      <c r="A23" s="305"/>
      <c r="B23" s="229" t="s">
        <v>3</v>
      </c>
      <c r="C23" s="247">
        <v>645093</v>
      </c>
      <c r="D23" s="173"/>
      <c r="E23"/>
      <c r="G23"/>
    </row>
    <row r="24" spans="1:13" ht="15" thickTop="1" x14ac:dyDescent="0.3">
      <c r="B24" s="165"/>
      <c r="C24" s="145"/>
    </row>
    <row r="25" spans="1:13" x14ac:dyDescent="0.3">
      <c r="A25" t="s">
        <v>13</v>
      </c>
    </row>
    <row r="26" spans="1:13" x14ac:dyDescent="0.3">
      <c r="A26" t="s">
        <v>14</v>
      </c>
    </row>
    <row r="27" spans="1:13" x14ac:dyDescent="0.3">
      <c r="A27" s="2" t="s">
        <v>94</v>
      </c>
    </row>
    <row r="30" spans="1:13" x14ac:dyDescent="0.3">
      <c r="C30" s="97"/>
    </row>
    <row r="31" spans="1:13" x14ac:dyDescent="0.3">
      <c r="C31" s="10"/>
    </row>
    <row r="32" spans="1:13" x14ac:dyDescent="0.3">
      <c r="C32" s="99"/>
    </row>
    <row r="33" spans="3:3" x14ac:dyDescent="0.3">
      <c r="C33" s="10"/>
    </row>
  </sheetData>
  <mergeCells count="10">
    <mergeCell ref="A16:A17"/>
    <mergeCell ref="A18:A19"/>
    <mergeCell ref="A20:A21"/>
    <mergeCell ref="A22:A23"/>
    <mergeCell ref="A4:A5"/>
    <mergeCell ref="A6:A7"/>
    <mergeCell ref="A8:A9"/>
    <mergeCell ref="A10:A11"/>
    <mergeCell ref="A12:A13"/>
    <mergeCell ref="A14:A1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9"/>
  <sheetViews>
    <sheetView zoomScale="80" zoomScaleNormal="80" workbookViewId="0">
      <selection activeCell="A28" sqref="A28"/>
    </sheetView>
  </sheetViews>
  <sheetFormatPr defaultColWidth="8.6640625" defaultRowHeight="14.4" x14ac:dyDescent="0.3"/>
  <cols>
    <col min="1" max="1" width="37.6640625" customWidth="1"/>
    <col min="2" max="2" width="8.6640625" customWidth="1"/>
    <col min="3" max="7" width="11.44140625" customWidth="1"/>
    <col min="8" max="8" width="13.33203125" bestFit="1" customWidth="1"/>
  </cols>
  <sheetData>
    <row r="1" spans="1:10" x14ac:dyDescent="0.3">
      <c r="A1" t="s">
        <v>95</v>
      </c>
    </row>
    <row r="2" spans="1:10" x14ac:dyDescent="0.3">
      <c r="A2" s="100"/>
    </row>
    <row r="3" spans="1:10" ht="15" thickBot="1" x14ac:dyDescent="0.35"/>
    <row r="4" spans="1:10" s="7" customFormat="1" ht="44.4" thickTop="1" thickBot="1" x14ac:dyDescent="0.35">
      <c r="A4" s="143"/>
      <c r="B4" s="212"/>
      <c r="C4" s="123" t="s">
        <v>55</v>
      </c>
      <c r="D4" s="123" t="s">
        <v>56</v>
      </c>
      <c r="E4" s="123" t="s">
        <v>57</v>
      </c>
      <c r="F4" s="123" t="s">
        <v>58</v>
      </c>
      <c r="G4" s="122" t="s">
        <v>12</v>
      </c>
      <c r="H4"/>
    </row>
    <row r="5" spans="1:10" ht="15" thickTop="1" x14ac:dyDescent="0.3">
      <c r="A5" s="287" t="s">
        <v>22</v>
      </c>
      <c r="B5" s="256" t="s">
        <v>2</v>
      </c>
      <c r="C5" s="243">
        <v>26.801533865569471</v>
      </c>
      <c r="D5" s="243">
        <v>31.914158554677179</v>
      </c>
      <c r="E5" s="243">
        <v>33.597627604577838</v>
      </c>
      <c r="F5" s="243">
        <v>7.6866799751755144</v>
      </c>
      <c r="G5" s="244">
        <v>100</v>
      </c>
      <c r="H5" s="8"/>
      <c r="I5" s="97"/>
      <c r="J5" s="99"/>
    </row>
    <row r="6" spans="1:10" x14ac:dyDescent="0.3">
      <c r="A6" s="287"/>
      <c r="B6" s="214" t="s">
        <v>3</v>
      </c>
      <c r="C6" s="255">
        <v>171447</v>
      </c>
      <c r="D6" s="255">
        <v>204152</v>
      </c>
      <c r="E6" s="255">
        <v>214921</v>
      </c>
      <c r="F6" s="255">
        <v>49171</v>
      </c>
      <c r="G6" s="246">
        <v>639691</v>
      </c>
      <c r="H6" s="166"/>
      <c r="I6" s="10"/>
      <c r="J6" s="99"/>
    </row>
    <row r="7" spans="1:10" x14ac:dyDescent="0.3">
      <c r="A7" s="285" t="s">
        <v>1</v>
      </c>
      <c r="B7" s="124" t="s">
        <v>2</v>
      </c>
      <c r="C7" s="170">
        <v>25.266792215944754</v>
      </c>
      <c r="D7" s="170">
        <v>22.441933458882612</v>
      </c>
      <c r="E7" s="170">
        <v>44.66415568110483</v>
      </c>
      <c r="F7" s="170">
        <v>7.6271186440677967</v>
      </c>
      <c r="G7" s="237">
        <v>100</v>
      </c>
      <c r="H7" s="166"/>
      <c r="I7" s="97"/>
      <c r="J7" s="99"/>
    </row>
    <row r="8" spans="1:10" x14ac:dyDescent="0.3">
      <c r="A8" s="285"/>
      <c r="B8" s="124" t="s">
        <v>3</v>
      </c>
      <c r="C8" s="247">
        <v>805</v>
      </c>
      <c r="D8" s="247">
        <v>715</v>
      </c>
      <c r="E8" s="247">
        <v>1423</v>
      </c>
      <c r="F8" s="247">
        <v>243</v>
      </c>
      <c r="G8" s="242">
        <v>3186</v>
      </c>
      <c r="H8" s="166"/>
      <c r="I8" s="10"/>
      <c r="J8" s="99"/>
    </row>
    <row r="9" spans="1:10" x14ac:dyDescent="0.3">
      <c r="A9" s="285" t="s">
        <v>4</v>
      </c>
      <c r="B9" s="124" t="s">
        <v>2</v>
      </c>
      <c r="C9" s="170">
        <v>31.579723393589099</v>
      </c>
      <c r="D9" s="170">
        <v>31.612161245613517</v>
      </c>
      <c r="E9" s="170">
        <v>28.710447937247501</v>
      </c>
      <c r="F9" s="170">
        <v>8.0976674235498791</v>
      </c>
      <c r="G9" s="237">
        <v>100</v>
      </c>
      <c r="H9" s="166"/>
      <c r="I9" s="97"/>
      <c r="J9" s="99"/>
    </row>
    <row r="10" spans="1:10" x14ac:dyDescent="0.3">
      <c r="A10" s="285"/>
      <c r="B10" s="124" t="s">
        <v>3</v>
      </c>
      <c r="C10" s="247">
        <v>10709</v>
      </c>
      <c r="D10" s="247">
        <v>10720</v>
      </c>
      <c r="E10" s="247">
        <v>9736</v>
      </c>
      <c r="F10" s="247">
        <v>2746</v>
      </c>
      <c r="G10" s="242">
        <v>33911</v>
      </c>
      <c r="H10" s="166"/>
      <c r="I10" s="10"/>
      <c r="J10" s="99"/>
    </row>
    <row r="11" spans="1:10" x14ac:dyDescent="0.3">
      <c r="A11" s="285" t="s">
        <v>5</v>
      </c>
      <c r="B11" s="124" t="s">
        <v>2</v>
      </c>
      <c r="C11" s="170">
        <v>23.710113391020517</v>
      </c>
      <c r="D11" s="170">
        <v>28.623157608418477</v>
      </c>
      <c r="E11" s="170">
        <v>33.920405283647554</v>
      </c>
      <c r="F11" s="170">
        <v>13.746323716913453</v>
      </c>
      <c r="G11" s="237">
        <v>100</v>
      </c>
      <c r="H11" s="166"/>
      <c r="I11" s="97"/>
      <c r="J11" s="99"/>
    </row>
    <row r="12" spans="1:10" x14ac:dyDescent="0.3">
      <c r="A12" s="285"/>
      <c r="B12" s="124" t="s">
        <v>3</v>
      </c>
      <c r="C12" s="247">
        <v>13947</v>
      </c>
      <c r="D12" s="247">
        <v>16837</v>
      </c>
      <c r="E12" s="247">
        <v>19953</v>
      </c>
      <c r="F12" s="247">
        <v>8086</v>
      </c>
      <c r="G12" s="242">
        <v>58823</v>
      </c>
      <c r="H12" s="166"/>
      <c r="I12" s="10"/>
      <c r="J12" s="99"/>
    </row>
    <row r="13" spans="1:10" x14ac:dyDescent="0.3">
      <c r="A13" s="285" t="s">
        <v>6</v>
      </c>
      <c r="B13" s="124" t="s">
        <v>2</v>
      </c>
      <c r="C13" s="170">
        <v>24.848156982319818</v>
      </c>
      <c r="D13" s="170">
        <v>24.562913418742468</v>
      </c>
      <c r="E13" s="170">
        <v>41.352939730002213</v>
      </c>
      <c r="F13" s="170">
        <v>9.2359898689354996</v>
      </c>
      <c r="G13" s="237">
        <v>100</v>
      </c>
      <c r="H13" s="166"/>
      <c r="I13" s="97"/>
      <c r="J13" s="99"/>
    </row>
    <row r="14" spans="1:10" x14ac:dyDescent="0.3">
      <c r="A14" s="285"/>
      <c r="B14" s="124" t="s">
        <v>3</v>
      </c>
      <c r="C14" s="247">
        <v>10105</v>
      </c>
      <c r="D14" s="247">
        <v>9989</v>
      </c>
      <c r="E14" s="247">
        <v>16817</v>
      </c>
      <c r="F14" s="247">
        <v>3756</v>
      </c>
      <c r="G14" s="242">
        <v>40667</v>
      </c>
      <c r="H14" s="166"/>
      <c r="I14" s="10"/>
      <c r="J14" s="99"/>
    </row>
    <row r="15" spans="1:10" x14ac:dyDescent="0.3">
      <c r="A15" s="285" t="s">
        <v>7</v>
      </c>
      <c r="B15" s="124" t="s">
        <v>2</v>
      </c>
      <c r="C15" s="170">
        <v>17.089125102207685</v>
      </c>
      <c r="D15" s="170">
        <v>32.461161079313165</v>
      </c>
      <c r="E15" s="170">
        <v>35.977105478331971</v>
      </c>
      <c r="F15" s="170">
        <v>14.472608340147177</v>
      </c>
      <c r="G15" s="237">
        <v>100</v>
      </c>
      <c r="H15" s="166"/>
      <c r="I15" s="97"/>
      <c r="J15" s="99"/>
    </row>
    <row r="16" spans="1:10" x14ac:dyDescent="0.3">
      <c r="A16" s="285"/>
      <c r="B16" s="124" t="s">
        <v>3</v>
      </c>
      <c r="C16" s="247">
        <v>209</v>
      </c>
      <c r="D16" s="247">
        <v>397</v>
      </c>
      <c r="E16" s="247">
        <v>440</v>
      </c>
      <c r="F16" s="247">
        <v>177</v>
      </c>
      <c r="G16" s="242">
        <v>1223</v>
      </c>
      <c r="H16" s="166"/>
      <c r="I16" s="10"/>
      <c r="J16" s="99"/>
    </row>
    <row r="17" spans="1:10" x14ac:dyDescent="0.3">
      <c r="A17" s="285" t="s">
        <v>8</v>
      </c>
      <c r="B17" s="124" t="s">
        <v>2</v>
      </c>
      <c r="C17" s="170">
        <v>26.828703756231832</v>
      </c>
      <c r="D17" s="170">
        <v>32.031787165772975</v>
      </c>
      <c r="E17" s="170">
        <v>34.666572872440611</v>
      </c>
      <c r="F17" s="170">
        <v>6.4729362055545847</v>
      </c>
      <c r="G17" s="237">
        <v>100</v>
      </c>
      <c r="H17" s="166"/>
      <c r="I17" s="97"/>
      <c r="J17" s="99"/>
    </row>
    <row r="18" spans="1:10" x14ac:dyDescent="0.3">
      <c r="A18" s="285"/>
      <c r="B18" s="124" t="s">
        <v>3</v>
      </c>
      <c r="C18" s="247">
        <v>118229</v>
      </c>
      <c r="D18" s="247">
        <v>141158</v>
      </c>
      <c r="E18" s="247">
        <v>152769</v>
      </c>
      <c r="F18" s="247">
        <v>28525</v>
      </c>
      <c r="G18" s="242">
        <v>440681</v>
      </c>
      <c r="H18" s="166"/>
      <c r="I18" s="10"/>
      <c r="J18" s="99"/>
    </row>
    <row r="19" spans="1:10" x14ac:dyDescent="0.3">
      <c r="A19" s="285" t="s">
        <v>9</v>
      </c>
      <c r="B19" s="124" t="s">
        <v>2</v>
      </c>
      <c r="C19" s="170">
        <v>25.279410070284598</v>
      </c>
      <c r="D19" s="170">
        <v>33.229634750547298</v>
      </c>
      <c r="E19" s="170">
        <v>27.710565733379422</v>
      </c>
      <c r="F19" s="170">
        <v>13.780389445788686</v>
      </c>
      <c r="G19" s="237">
        <v>100</v>
      </c>
      <c r="H19" s="166"/>
      <c r="I19" s="97"/>
      <c r="J19" s="99"/>
    </row>
    <row r="20" spans="1:10" x14ac:dyDescent="0.3">
      <c r="A20" s="285"/>
      <c r="B20" s="124" t="s">
        <v>3</v>
      </c>
      <c r="C20" s="247">
        <v>2194</v>
      </c>
      <c r="D20" s="247">
        <v>2884</v>
      </c>
      <c r="E20" s="247">
        <v>2405</v>
      </c>
      <c r="F20" s="247">
        <v>1196</v>
      </c>
      <c r="G20" s="242">
        <v>8679</v>
      </c>
      <c r="H20" s="166"/>
      <c r="I20" s="10"/>
      <c r="J20" s="99"/>
    </row>
    <row r="21" spans="1:10" x14ac:dyDescent="0.3">
      <c r="A21" s="285" t="s">
        <v>10</v>
      </c>
      <c r="B21" s="124" t="s">
        <v>2</v>
      </c>
      <c r="C21" s="170">
        <v>26.596223503439997</v>
      </c>
      <c r="D21" s="170">
        <v>42.617399318430245</v>
      </c>
      <c r="E21" s="170">
        <v>21.375141993698694</v>
      </c>
      <c r="F21" s="170">
        <v>9.4112351844310602</v>
      </c>
      <c r="G21" s="237">
        <v>100</v>
      </c>
      <c r="H21" s="166"/>
      <c r="I21" s="97"/>
      <c r="J21" s="99"/>
    </row>
    <row r="22" spans="1:10" x14ac:dyDescent="0.3">
      <c r="A22" s="285"/>
      <c r="B22" s="124" t="s">
        <v>3</v>
      </c>
      <c r="C22" s="247">
        <v>12409</v>
      </c>
      <c r="D22" s="247">
        <v>19884</v>
      </c>
      <c r="E22" s="247">
        <v>9973</v>
      </c>
      <c r="F22" s="247">
        <v>4391</v>
      </c>
      <c r="G22" s="242">
        <v>46657</v>
      </c>
      <c r="H22" s="166"/>
      <c r="I22" s="10"/>
      <c r="J22" s="99"/>
    </row>
    <row r="23" spans="1:10" x14ac:dyDescent="0.3">
      <c r="A23" s="285" t="s">
        <v>11</v>
      </c>
      <c r="B23" s="124" t="s">
        <v>2</v>
      </c>
      <c r="C23" s="170">
        <v>48.431105047748979</v>
      </c>
      <c r="D23" s="170">
        <v>26.739427012278309</v>
      </c>
      <c r="E23" s="170">
        <v>23.95975443383356</v>
      </c>
      <c r="F23" s="170">
        <v>0.8697135061391541</v>
      </c>
      <c r="G23" s="237">
        <v>100</v>
      </c>
      <c r="H23" s="166"/>
      <c r="I23" s="97"/>
      <c r="J23" s="99"/>
    </row>
    <row r="24" spans="1:10" ht="15" thickBot="1" x14ac:dyDescent="0.35">
      <c r="A24" s="286"/>
      <c r="B24" s="125" t="s">
        <v>3</v>
      </c>
      <c r="C24" s="239">
        <v>2840</v>
      </c>
      <c r="D24" s="239">
        <v>1568</v>
      </c>
      <c r="E24" s="239">
        <v>1405</v>
      </c>
      <c r="F24" s="239">
        <v>51</v>
      </c>
      <c r="G24" s="238">
        <v>5864</v>
      </c>
      <c r="H24" s="166"/>
      <c r="I24" s="10"/>
      <c r="J24" s="99"/>
    </row>
    <row r="25" spans="1:10" ht="15" thickTop="1" x14ac:dyDescent="0.3"/>
    <row r="26" spans="1:10" x14ac:dyDescent="0.3">
      <c r="A26" t="s">
        <v>13</v>
      </c>
    </row>
    <row r="27" spans="1:10" x14ac:dyDescent="0.3">
      <c r="A27" t="s">
        <v>59</v>
      </c>
    </row>
    <row r="28" spans="1:10" x14ac:dyDescent="0.3">
      <c r="A28" s="186" t="s">
        <v>96</v>
      </c>
    </row>
    <row r="29" spans="1:10" x14ac:dyDescent="0.3">
      <c r="A29" s="2" t="s">
        <v>61</v>
      </c>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34"/>
  <sheetViews>
    <sheetView zoomScale="80" zoomScaleNormal="80" workbookViewId="0">
      <selection activeCell="M35" sqref="M35"/>
    </sheetView>
  </sheetViews>
  <sheetFormatPr defaultColWidth="9.33203125" defaultRowHeight="14.4" x14ac:dyDescent="0.3"/>
  <cols>
    <col min="1" max="1" width="41.44140625" customWidth="1"/>
    <col min="2" max="2" width="10" customWidth="1"/>
    <col min="3" max="6" width="11" customWidth="1"/>
  </cols>
  <sheetData>
    <row r="1" spans="1:6" x14ac:dyDescent="0.3">
      <c r="A1" s="178" t="s">
        <v>97</v>
      </c>
    </row>
    <row r="2" spans="1:6" x14ac:dyDescent="0.3">
      <c r="A2" s="100"/>
    </row>
    <row r="3" spans="1:6" ht="15" thickBot="1" x14ac:dyDescent="0.35"/>
    <row r="4" spans="1:6" ht="44.4" thickTop="1" thickBot="1" x14ac:dyDescent="0.35">
      <c r="A4" s="146"/>
      <c r="B4" s="217"/>
      <c r="C4" s="216" t="s">
        <v>55</v>
      </c>
      <c r="D4" s="102" t="s">
        <v>56</v>
      </c>
      <c r="E4" s="102" t="s">
        <v>57</v>
      </c>
      <c r="F4" s="102" t="s">
        <v>58</v>
      </c>
    </row>
    <row r="5" spans="1:6" ht="15" thickTop="1" x14ac:dyDescent="0.3">
      <c r="A5" s="285" t="s">
        <v>1</v>
      </c>
      <c r="B5" s="147" t="s">
        <v>2</v>
      </c>
      <c r="C5" s="170">
        <v>0.46953285855103916</v>
      </c>
      <c r="D5" s="170">
        <v>0.35022924095771779</v>
      </c>
      <c r="E5" s="170">
        <v>0.66210374974990804</v>
      </c>
      <c r="F5" s="170">
        <v>0.49419373207785072</v>
      </c>
    </row>
    <row r="6" spans="1:6" x14ac:dyDescent="0.3">
      <c r="A6" s="285"/>
      <c r="B6" s="124" t="s">
        <v>3</v>
      </c>
      <c r="C6" s="247">
        <v>805</v>
      </c>
      <c r="D6" s="247">
        <v>715</v>
      </c>
      <c r="E6" s="247">
        <v>1423</v>
      </c>
      <c r="F6" s="247">
        <v>243</v>
      </c>
    </row>
    <row r="7" spans="1:6" x14ac:dyDescent="0.3">
      <c r="A7" s="285" t="s">
        <v>4</v>
      </c>
      <c r="B7" s="124" t="s">
        <v>2</v>
      </c>
      <c r="C7" s="170">
        <v>6.2462451953081715</v>
      </c>
      <c r="D7" s="170">
        <v>5.250989458834594</v>
      </c>
      <c r="E7" s="170">
        <v>4.5300366181061875</v>
      </c>
      <c r="F7" s="170">
        <v>5.5845925443859183</v>
      </c>
    </row>
    <row r="8" spans="1:6" x14ac:dyDescent="0.3">
      <c r="A8" s="285"/>
      <c r="B8" s="124" t="s">
        <v>3</v>
      </c>
      <c r="C8" s="247">
        <v>10709</v>
      </c>
      <c r="D8" s="247">
        <v>10720</v>
      </c>
      <c r="E8" s="247">
        <v>9736</v>
      </c>
      <c r="F8" s="247">
        <v>2746</v>
      </c>
    </row>
    <row r="9" spans="1:6" x14ac:dyDescent="0.3">
      <c r="A9" s="285" t="s">
        <v>5</v>
      </c>
      <c r="B9" s="124" t="s">
        <v>2</v>
      </c>
      <c r="C9" s="170">
        <v>8.1348755008836555</v>
      </c>
      <c r="D9" s="170">
        <v>8.2472863356714612</v>
      </c>
      <c r="E9" s="170">
        <v>9.2838764010962169</v>
      </c>
      <c r="F9" s="170">
        <v>16.444652335726342</v>
      </c>
    </row>
    <row r="10" spans="1:6" x14ac:dyDescent="0.3">
      <c r="A10" s="285"/>
      <c r="B10" s="124" t="s">
        <v>3</v>
      </c>
      <c r="C10" s="247">
        <v>13947</v>
      </c>
      <c r="D10" s="247">
        <v>16837</v>
      </c>
      <c r="E10" s="247">
        <v>19953</v>
      </c>
      <c r="F10" s="247">
        <v>8086</v>
      </c>
    </row>
    <row r="11" spans="1:6" x14ac:dyDescent="0.3">
      <c r="A11" s="285" t="s">
        <v>6</v>
      </c>
      <c r="B11" s="124" t="s">
        <v>2</v>
      </c>
      <c r="C11" s="170">
        <v>5.8939497337369566</v>
      </c>
      <c r="D11" s="170">
        <v>4.8929229201771225</v>
      </c>
      <c r="E11" s="170">
        <v>7.8247356005229838</v>
      </c>
      <c r="F11" s="170">
        <v>7.6386487970551755</v>
      </c>
    </row>
    <row r="12" spans="1:6" x14ac:dyDescent="0.3">
      <c r="A12" s="285"/>
      <c r="B12" s="124" t="s">
        <v>3</v>
      </c>
      <c r="C12" s="247">
        <v>10105</v>
      </c>
      <c r="D12" s="247">
        <v>9989</v>
      </c>
      <c r="E12" s="247">
        <v>16817</v>
      </c>
      <c r="F12" s="247">
        <v>3756</v>
      </c>
    </row>
    <row r="13" spans="1:6" x14ac:dyDescent="0.3">
      <c r="A13" s="285" t="s">
        <v>7</v>
      </c>
      <c r="B13" s="124" t="s">
        <v>2</v>
      </c>
      <c r="C13" s="170">
        <v>0.12190356203374804</v>
      </c>
      <c r="D13" s="170">
        <v>0.19446294917512441</v>
      </c>
      <c r="E13" s="170">
        <v>0.20472638783553027</v>
      </c>
      <c r="F13" s="170">
        <v>0.35996827398263204</v>
      </c>
    </row>
    <row r="14" spans="1:6" x14ac:dyDescent="0.3">
      <c r="A14" s="285"/>
      <c r="B14" s="124" t="s">
        <v>3</v>
      </c>
      <c r="C14" s="247">
        <v>209</v>
      </c>
      <c r="D14" s="247">
        <v>397</v>
      </c>
      <c r="E14" s="247">
        <v>440</v>
      </c>
      <c r="F14" s="247">
        <v>177</v>
      </c>
    </row>
    <row r="15" spans="1:6" x14ac:dyDescent="0.3">
      <c r="A15" s="285" t="s">
        <v>8</v>
      </c>
      <c r="B15" s="124" t="s">
        <v>2</v>
      </c>
      <c r="C15" s="170">
        <v>68.959503520038268</v>
      </c>
      <c r="D15" s="170">
        <v>69.143579293859474</v>
      </c>
      <c r="E15" s="170">
        <v>71.081467143741179</v>
      </c>
      <c r="F15" s="170">
        <v>58.011836244941129</v>
      </c>
    </row>
    <row r="16" spans="1:6" x14ac:dyDescent="0.3">
      <c r="A16" s="285"/>
      <c r="B16" s="124" t="s">
        <v>3</v>
      </c>
      <c r="C16" s="247">
        <v>118229</v>
      </c>
      <c r="D16" s="247">
        <v>141158</v>
      </c>
      <c r="E16" s="247">
        <v>152769</v>
      </c>
      <c r="F16" s="247">
        <v>28525</v>
      </c>
    </row>
    <row r="17" spans="1:21" x14ac:dyDescent="0.3">
      <c r="A17" s="285" t="s">
        <v>9</v>
      </c>
      <c r="B17" s="124" t="s">
        <v>2</v>
      </c>
      <c r="C17" s="170">
        <v>1.2796957660384842</v>
      </c>
      <c r="D17" s="170">
        <v>1.4126729103805007</v>
      </c>
      <c r="E17" s="170">
        <v>1.1190158244192052</v>
      </c>
      <c r="F17" s="170">
        <v>2.4323279982103272</v>
      </c>
    </row>
    <row r="18" spans="1:21" x14ac:dyDescent="0.3">
      <c r="A18" s="285"/>
      <c r="B18" s="124" t="s">
        <v>3</v>
      </c>
      <c r="C18" s="247">
        <v>2194</v>
      </c>
      <c r="D18" s="247">
        <v>2884</v>
      </c>
      <c r="E18" s="247">
        <v>2405</v>
      </c>
      <c r="F18" s="247">
        <v>1196</v>
      </c>
    </row>
    <row r="19" spans="1:21" x14ac:dyDescent="0.3">
      <c r="A19" s="285" t="s">
        <v>10</v>
      </c>
      <c r="B19" s="124" t="s">
        <v>2</v>
      </c>
      <c r="C19" s="170">
        <v>7.2378052692668868</v>
      </c>
      <c r="D19" s="170">
        <v>9.7398017163681967</v>
      </c>
      <c r="E19" s="170">
        <v>4.6403096951903251</v>
      </c>
      <c r="F19" s="170">
        <v>8.9300604014561422</v>
      </c>
    </row>
    <row r="20" spans="1:21" x14ac:dyDescent="0.3">
      <c r="A20" s="285"/>
      <c r="B20" s="124" t="s">
        <v>3</v>
      </c>
      <c r="C20" s="247">
        <v>12409</v>
      </c>
      <c r="D20" s="247">
        <v>19884</v>
      </c>
      <c r="E20" s="247">
        <v>9973</v>
      </c>
      <c r="F20" s="247">
        <v>4391</v>
      </c>
      <c r="U20" s="150"/>
    </row>
    <row r="21" spans="1:21" x14ac:dyDescent="0.3">
      <c r="A21" s="285" t="s">
        <v>11</v>
      </c>
      <c r="B21" s="124" t="s">
        <v>2</v>
      </c>
      <c r="C21" s="170">
        <v>1.6564885941427965</v>
      </c>
      <c r="D21" s="170">
        <v>0.7680551745758063</v>
      </c>
      <c r="E21" s="170">
        <v>0.65372857933845463</v>
      </c>
      <c r="F21" s="170">
        <v>0.10371967216448719</v>
      </c>
    </row>
    <row r="22" spans="1:21" ht="15" thickBot="1" x14ac:dyDescent="0.35">
      <c r="A22" s="285"/>
      <c r="B22" s="124" t="s">
        <v>3</v>
      </c>
      <c r="C22" s="247">
        <v>2840</v>
      </c>
      <c r="D22" s="247">
        <v>1568</v>
      </c>
      <c r="E22" s="247">
        <v>1405</v>
      </c>
      <c r="F22" s="247">
        <v>51</v>
      </c>
    </row>
    <row r="23" spans="1:21" ht="15" thickTop="1" x14ac:dyDescent="0.3">
      <c r="A23" s="306" t="s">
        <v>12</v>
      </c>
      <c r="B23" s="117" t="s">
        <v>2</v>
      </c>
      <c r="C23" s="241">
        <v>100</v>
      </c>
      <c r="D23" s="241">
        <v>100</v>
      </c>
      <c r="E23" s="241">
        <v>100</v>
      </c>
      <c r="F23" s="241">
        <v>100</v>
      </c>
    </row>
    <row r="24" spans="1:21" ht="15" thickBot="1" x14ac:dyDescent="0.35">
      <c r="A24" s="288"/>
      <c r="B24" s="254" t="s">
        <v>3</v>
      </c>
      <c r="C24" s="239">
        <v>171447</v>
      </c>
      <c r="D24" s="239">
        <v>204152</v>
      </c>
      <c r="E24" s="239">
        <v>214921</v>
      </c>
      <c r="F24" s="239">
        <v>49171</v>
      </c>
    </row>
    <row r="25" spans="1:21" ht="15" thickTop="1" x14ac:dyDescent="0.3">
      <c r="B25" s="8"/>
      <c r="C25" s="8"/>
      <c r="D25" s="8"/>
    </row>
    <row r="26" spans="1:21" x14ac:dyDescent="0.3">
      <c r="A26" t="s">
        <v>13</v>
      </c>
    </row>
    <row r="27" spans="1:21" x14ac:dyDescent="0.3">
      <c r="A27" t="s">
        <v>59</v>
      </c>
    </row>
    <row r="28" spans="1:21" x14ac:dyDescent="0.3">
      <c r="A28" s="186" t="s">
        <v>96</v>
      </c>
      <c r="B28" s="2"/>
      <c r="C28" s="2"/>
      <c r="D28" s="2"/>
    </row>
    <row r="29" spans="1:21" x14ac:dyDescent="0.3">
      <c r="A29" s="2" t="s">
        <v>61</v>
      </c>
    </row>
    <row r="31" spans="1:21" x14ac:dyDescent="0.3">
      <c r="A31" s="234"/>
      <c r="C31" s="97"/>
      <c r="D31" s="97"/>
      <c r="E31" s="97"/>
      <c r="F31" s="97"/>
    </row>
    <row r="32" spans="1:21" x14ac:dyDescent="0.3">
      <c r="A32" s="100"/>
      <c r="C32" s="10"/>
      <c r="D32" s="10"/>
      <c r="E32" s="10"/>
      <c r="F32" s="10"/>
    </row>
    <row r="33" spans="1:6" x14ac:dyDescent="0.3">
      <c r="A33" s="234"/>
      <c r="C33" s="99"/>
      <c r="D33" s="99"/>
      <c r="E33" s="99"/>
      <c r="F33" s="99"/>
    </row>
    <row r="34" spans="1:6" x14ac:dyDescent="0.3">
      <c r="C34" s="10"/>
      <c r="D34" s="10"/>
      <c r="E34" s="10"/>
      <c r="F3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pageSetup orientation="portrait"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52"/>
  <sheetViews>
    <sheetView zoomScale="80" zoomScaleNormal="80" workbookViewId="0">
      <selection activeCell="E4" sqref="E4"/>
    </sheetView>
  </sheetViews>
  <sheetFormatPr defaultColWidth="8.6640625" defaultRowHeight="14.4" x14ac:dyDescent="0.3"/>
  <cols>
    <col min="1" max="1" width="37.33203125" customWidth="1"/>
    <col min="2" max="2" width="8.33203125" customWidth="1"/>
    <col min="3" max="4" width="13.5546875" customWidth="1"/>
    <col min="5" max="5" width="15.44140625" customWidth="1"/>
    <col min="6" max="14" width="13.5546875" customWidth="1"/>
    <col min="15" max="15" width="14.5546875" customWidth="1"/>
  </cols>
  <sheetData>
    <row r="1" spans="1:15" x14ac:dyDescent="0.3">
      <c r="A1" s="178" t="s">
        <v>98</v>
      </c>
    </row>
    <row r="2" spans="1:15" x14ac:dyDescent="0.3">
      <c r="A2" s="100"/>
      <c r="B2" s="100"/>
    </row>
    <row r="3" spans="1:15" ht="15" thickBot="1" x14ac:dyDescent="0.35"/>
    <row r="4" spans="1:15" ht="73.2" thickTop="1" thickBot="1" x14ac:dyDescent="0.35">
      <c r="A4" s="167"/>
      <c r="B4" s="218"/>
      <c r="C4" s="123" t="s">
        <v>99</v>
      </c>
      <c r="D4" s="123" t="s">
        <v>100</v>
      </c>
      <c r="E4" s="123" t="s">
        <v>101</v>
      </c>
      <c r="F4" s="123" t="s">
        <v>102</v>
      </c>
      <c r="G4" s="123" t="s">
        <v>103</v>
      </c>
      <c r="H4" s="123" t="s">
        <v>104</v>
      </c>
      <c r="I4" s="123" t="s">
        <v>105</v>
      </c>
      <c r="J4" s="123" t="s">
        <v>151</v>
      </c>
      <c r="K4" s="123" t="s">
        <v>106</v>
      </c>
      <c r="L4" s="123" t="s">
        <v>107</v>
      </c>
      <c r="M4" s="123" t="s">
        <v>108</v>
      </c>
      <c r="N4" s="123" t="s">
        <v>109</v>
      </c>
      <c r="O4" s="123" t="s">
        <v>110</v>
      </c>
    </row>
    <row r="5" spans="1:15" ht="15" thickTop="1" x14ac:dyDescent="0.3">
      <c r="A5" s="285" t="s">
        <v>1</v>
      </c>
      <c r="B5" s="158" t="s">
        <v>2</v>
      </c>
      <c r="C5" s="170">
        <v>0.58045196724491099</v>
      </c>
      <c r="D5" s="170">
        <v>0.58143150301598157</v>
      </c>
      <c r="E5" s="170">
        <v>0.76509663308697384</v>
      </c>
      <c r="F5" s="170">
        <v>0.47784434826805489</v>
      </c>
      <c r="G5" s="170">
        <v>0.50909528081159316</v>
      </c>
      <c r="H5" s="170">
        <v>0.38750813856895894</v>
      </c>
      <c r="I5" s="170">
        <v>0.5560617596764732</v>
      </c>
      <c r="J5" s="170">
        <v>0.29164591949759672</v>
      </c>
      <c r="K5" s="170">
        <v>0.83001856271546004</v>
      </c>
      <c r="L5" s="170">
        <v>0.80930126524563994</v>
      </c>
      <c r="M5" s="170">
        <v>0.6558013576700461</v>
      </c>
      <c r="N5" s="170">
        <v>0.8718272110988492</v>
      </c>
      <c r="O5" s="170">
        <v>0.8806472399226748</v>
      </c>
    </row>
    <row r="6" spans="1:15" x14ac:dyDescent="0.3">
      <c r="A6" s="285"/>
      <c r="B6" s="124" t="s">
        <v>3</v>
      </c>
      <c r="C6" s="247">
        <v>9816</v>
      </c>
      <c r="D6" s="247">
        <v>187</v>
      </c>
      <c r="E6" s="247">
        <v>941</v>
      </c>
      <c r="F6" s="247">
        <v>1241</v>
      </c>
      <c r="G6" s="247">
        <v>1101</v>
      </c>
      <c r="H6" s="247">
        <v>863</v>
      </c>
      <c r="I6" s="247">
        <v>891</v>
      </c>
      <c r="J6" s="247">
        <v>287</v>
      </c>
      <c r="K6" s="247">
        <v>1565</v>
      </c>
      <c r="L6" s="247">
        <v>71</v>
      </c>
      <c r="M6" s="247">
        <v>1993</v>
      </c>
      <c r="N6" s="247">
        <v>553</v>
      </c>
      <c r="O6" s="247">
        <v>123</v>
      </c>
    </row>
    <row r="7" spans="1:15" x14ac:dyDescent="0.3">
      <c r="A7" s="285" t="s">
        <v>4</v>
      </c>
      <c r="B7" s="124" t="s">
        <v>2</v>
      </c>
      <c r="C7" s="170">
        <v>5.9624645791841502</v>
      </c>
      <c r="D7" s="170">
        <v>5.3634724208693489</v>
      </c>
      <c r="E7" s="170">
        <v>4.7182314153068106</v>
      </c>
      <c r="F7" s="170">
        <v>4.5246969673633464</v>
      </c>
      <c r="G7" s="170">
        <v>7.13288265376897</v>
      </c>
      <c r="H7" s="170">
        <v>11.949888866437664</v>
      </c>
      <c r="I7" s="170">
        <v>3.4917682888775161</v>
      </c>
      <c r="J7" s="170">
        <v>11.012427977684515</v>
      </c>
      <c r="K7" s="170">
        <v>4.2153274993370458</v>
      </c>
      <c r="L7" s="170">
        <v>3.2714008890915309</v>
      </c>
      <c r="M7" s="170">
        <v>4.3030177392128408</v>
      </c>
      <c r="N7" s="170">
        <v>2.0605391770455621</v>
      </c>
      <c r="O7" s="170">
        <v>3.3077969499534623</v>
      </c>
    </row>
    <row r="8" spans="1:15" x14ac:dyDescent="0.3">
      <c r="A8" s="285"/>
      <c r="B8" s="124" t="s">
        <v>3</v>
      </c>
      <c r="C8" s="247">
        <v>100831</v>
      </c>
      <c r="D8" s="247">
        <v>1725</v>
      </c>
      <c r="E8" s="247">
        <v>5803</v>
      </c>
      <c r="F8" s="247">
        <v>11751</v>
      </c>
      <c r="G8" s="247">
        <v>15426</v>
      </c>
      <c r="H8" s="247">
        <v>26613</v>
      </c>
      <c r="I8" s="247">
        <v>5595</v>
      </c>
      <c r="J8" s="247">
        <v>10837</v>
      </c>
      <c r="K8" s="247">
        <v>7948</v>
      </c>
      <c r="L8" s="247">
        <v>287</v>
      </c>
      <c r="M8" s="247">
        <v>13077</v>
      </c>
      <c r="N8" s="247">
        <v>1307</v>
      </c>
      <c r="O8" s="247">
        <v>462</v>
      </c>
    </row>
    <row r="9" spans="1:15" x14ac:dyDescent="0.3">
      <c r="A9" s="285" t="s">
        <v>5</v>
      </c>
      <c r="B9" s="124" t="s">
        <v>2</v>
      </c>
      <c r="C9" s="170">
        <v>12.654396911825231</v>
      </c>
      <c r="D9" s="170">
        <v>6.7875132143523409</v>
      </c>
      <c r="E9" s="170">
        <v>13.600995194770348</v>
      </c>
      <c r="F9" s="170">
        <v>11.174857917353336</v>
      </c>
      <c r="G9" s="170">
        <v>11.28193983335337</v>
      </c>
      <c r="H9" s="170">
        <v>6.4399092970521545</v>
      </c>
      <c r="I9" s="170">
        <v>12.063606974799356</v>
      </c>
      <c r="J9" s="170">
        <v>10.426087575070879</v>
      </c>
      <c r="K9" s="170">
        <v>21.954388756298066</v>
      </c>
      <c r="L9" s="170">
        <v>18.819104069303545</v>
      </c>
      <c r="M9" s="170">
        <v>15.236111522426562</v>
      </c>
      <c r="N9" s="170">
        <v>9.7367176414945611</v>
      </c>
      <c r="O9" s="170">
        <v>15.815851650318608</v>
      </c>
    </row>
    <row r="10" spans="1:15" x14ac:dyDescent="0.3">
      <c r="A10" s="285"/>
      <c r="B10" s="124" t="s">
        <v>3</v>
      </c>
      <c r="C10" s="247">
        <v>213998</v>
      </c>
      <c r="D10" s="247">
        <v>2183</v>
      </c>
      <c r="E10" s="247">
        <v>16728</v>
      </c>
      <c r="F10" s="247">
        <v>29022</v>
      </c>
      <c r="G10" s="247">
        <v>24399</v>
      </c>
      <c r="H10" s="247">
        <v>14342</v>
      </c>
      <c r="I10" s="247">
        <v>19330</v>
      </c>
      <c r="J10" s="247">
        <v>10260</v>
      </c>
      <c r="K10" s="247">
        <v>41395</v>
      </c>
      <c r="L10" s="247">
        <v>1651</v>
      </c>
      <c r="M10" s="247">
        <v>46303</v>
      </c>
      <c r="N10" s="247">
        <v>6176</v>
      </c>
      <c r="O10" s="247">
        <v>2209</v>
      </c>
    </row>
    <row r="11" spans="1:15" x14ac:dyDescent="0.3">
      <c r="A11" s="285" t="s">
        <v>6</v>
      </c>
      <c r="B11" s="124" t="s">
        <v>2</v>
      </c>
      <c r="C11" s="170">
        <v>11.083640432003861</v>
      </c>
      <c r="D11" s="170">
        <v>6.6600335800012438</v>
      </c>
      <c r="E11" s="170">
        <v>11.134961094714248</v>
      </c>
      <c r="F11" s="170">
        <v>7.54424199485576</v>
      </c>
      <c r="G11" s="170">
        <v>10.43391009220127</v>
      </c>
      <c r="H11" s="170">
        <v>8.060887721425205</v>
      </c>
      <c r="I11" s="170">
        <v>9.4455608672316735</v>
      </c>
      <c r="J11" s="170">
        <v>9.3560417449978157</v>
      </c>
      <c r="K11" s="170">
        <v>18.233359851498278</v>
      </c>
      <c r="L11" s="170">
        <v>13.587142368631028</v>
      </c>
      <c r="M11" s="170">
        <v>14.084428255068229</v>
      </c>
      <c r="N11" s="170">
        <v>11.057859057228441</v>
      </c>
      <c r="O11" s="170">
        <v>12.586811770602132</v>
      </c>
    </row>
    <row r="12" spans="1:15" x14ac:dyDescent="0.3">
      <c r="A12" s="285"/>
      <c r="B12" s="124" t="s">
        <v>3</v>
      </c>
      <c r="C12" s="247">
        <v>187435</v>
      </c>
      <c r="D12" s="247">
        <v>2142</v>
      </c>
      <c r="E12" s="247">
        <v>13695</v>
      </c>
      <c r="F12" s="247">
        <v>19593</v>
      </c>
      <c r="G12" s="247">
        <v>22565</v>
      </c>
      <c r="H12" s="247">
        <v>17952</v>
      </c>
      <c r="I12" s="247">
        <v>15135</v>
      </c>
      <c r="J12" s="247">
        <v>9207</v>
      </c>
      <c r="K12" s="247">
        <v>34379</v>
      </c>
      <c r="L12" s="247">
        <v>1192</v>
      </c>
      <c r="M12" s="247">
        <v>42803</v>
      </c>
      <c r="N12" s="247">
        <v>7014</v>
      </c>
      <c r="O12" s="247">
        <v>1758</v>
      </c>
    </row>
    <row r="13" spans="1:15" x14ac:dyDescent="0.3">
      <c r="A13" s="285" t="s">
        <v>7</v>
      </c>
      <c r="B13" s="124" t="s">
        <v>2</v>
      </c>
      <c r="C13" s="170">
        <v>0.22860913868875568</v>
      </c>
      <c r="D13" s="170">
        <v>0.19899259996268887</v>
      </c>
      <c r="E13" s="170">
        <v>0.37970257986356726</v>
      </c>
      <c r="F13" s="170">
        <v>0.16634065950991114</v>
      </c>
      <c r="G13" s="170">
        <v>0.2011411872416376</v>
      </c>
      <c r="H13" s="170">
        <v>0.15132125457443704</v>
      </c>
      <c r="I13" s="170">
        <v>0.31641224708863286</v>
      </c>
      <c r="J13" s="170">
        <v>0.1219425447376711</v>
      </c>
      <c r="K13" s="170">
        <v>0.29806417395916202</v>
      </c>
      <c r="L13" s="170">
        <v>0.31916106235039327</v>
      </c>
      <c r="M13" s="170">
        <v>0.24086632905894315</v>
      </c>
      <c r="N13" s="170">
        <v>0.23017499605864733</v>
      </c>
      <c r="O13" s="170">
        <v>0.25775041168468532</v>
      </c>
    </row>
    <row r="14" spans="1:15" x14ac:dyDescent="0.3">
      <c r="A14" s="285"/>
      <c r="B14" s="124" t="s">
        <v>3</v>
      </c>
      <c r="C14" s="247">
        <v>3866</v>
      </c>
      <c r="D14" s="247">
        <v>64</v>
      </c>
      <c r="E14" s="247">
        <v>467</v>
      </c>
      <c r="F14" s="247">
        <v>432</v>
      </c>
      <c r="G14" s="247">
        <v>435</v>
      </c>
      <c r="H14" s="247">
        <v>337</v>
      </c>
      <c r="I14" s="247">
        <v>507</v>
      </c>
      <c r="J14" s="247">
        <v>120</v>
      </c>
      <c r="K14" s="247">
        <v>562</v>
      </c>
      <c r="L14" s="247">
        <v>28</v>
      </c>
      <c r="M14" s="247">
        <v>732</v>
      </c>
      <c r="N14" s="247">
        <v>146</v>
      </c>
      <c r="O14" s="247">
        <v>36</v>
      </c>
    </row>
    <row r="15" spans="1:15" x14ac:dyDescent="0.3">
      <c r="A15" s="285" t="s">
        <v>8</v>
      </c>
      <c r="B15" s="124" t="s">
        <v>2</v>
      </c>
      <c r="C15" s="170">
        <v>63.016114992880354</v>
      </c>
      <c r="D15" s="170">
        <v>75.371556495242828</v>
      </c>
      <c r="E15" s="170">
        <v>63.189989511427669</v>
      </c>
      <c r="F15" s="170">
        <v>71.670876522864134</v>
      </c>
      <c r="G15" s="170">
        <v>64.49326292621123</v>
      </c>
      <c r="H15" s="170">
        <v>61.959542893064814</v>
      </c>
      <c r="I15" s="170">
        <v>67.92503463684362</v>
      </c>
      <c r="J15" s="170">
        <v>58.950074689808652</v>
      </c>
      <c r="K15" s="170">
        <v>48.417395916202601</v>
      </c>
      <c r="L15" s="170">
        <v>56.548501082867887</v>
      </c>
      <c r="M15" s="170">
        <v>60.296871041088771</v>
      </c>
      <c r="N15" s="170">
        <v>71.114614535708654</v>
      </c>
      <c r="O15" s="170">
        <v>61.938855874561469</v>
      </c>
    </row>
    <row r="16" spans="1:15" x14ac:dyDescent="0.3">
      <c r="A16" s="285"/>
      <c r="B16" s="124" t="s">
        <v>3</v>
      </c>
      <c r="C16" s="247">
        <v>1065663</v>
      </c>
      <c r="D16" s="247">
        <v>24241</v>
      </c>
      <c r="E16" s="247">
        <v>77718</v>
      </c>
      <c r="F16" s="247">
        <v>186135</v>
      </c>
      <c r="G16" s="247">
        <v>139477</v>
      </c>
      <c r="H16" s="247">
        <v>137987</v>
      </c>
      <c r="I16" s="247">
        <v>108839</v>
      </c>
      <c r="J16" s="247">
        <v>58011</v>
      </c>
      <c r="K16" s="247">
        <v>91291</v>
      </c>
      <c r="L16" s="247">
        <v>4961</v>
      </c>
      <c r="M16" s="247">
        <v>183244</v>
      </c>
      <c r="N16" s="247">
        <v>45108</v>
      </c>
      <c r="O16" s="247">
        <v>8651</v>
      </c>
    </row>
    <row r="17" spans="1:15" x14ac:dyDescent="0.3">
      <c r="A17" s="285" t="s">
        <v>9</v>
      </c>
      <c r="B17" s="124" t="s">
        <v>2</v>
      </c>
      <c r="C17" s="170">
        <v>1.7401141035162997</v>
      </c>
      <c r="D17" s="170">
        <v>1.6447982090666002</v>
      </c>
      <c r="E17" s="170">
        <v>2.1700774853444562</v>
      </c>
      <c r="F17" s="170">
        <v>1.4543256272429035</v>
      </c>
      <c r="G17" s="170">
        <v>1.8583596126991762</v>
      </c>
      <c r="H17" s="170">
        <v>1.8050784670303763</v>
      </c>
      <c r="I17" s="170">
        <v>2.03514859517955</v>
      </c>
      <c r="J17" s="170">
        <v>1.7071956263273953</v>
      </c>
      <c r="K17" s="170">
        <v>1.3492442322991249</v>
      </c>
      <c r="L17" s="170">
        <v>3.0662259204377063</v>
      </c>
      <c r="M17" s="170">
        <v>1.8959997104339215</v>
      </c>
      <c r="N17" s="170">
        <v>1.1146145357086552</v>
      </c>
      <c r="O17" s="170">
        <v>1.3603493950025061</v>
      </c>
    </row>
    <row r="18" spans="1:15" x14ac:dyDescent="0.3">
      <c r="A18" s="285"/>
      <c r="B18" s="124" t="s">
        <v>3</v>
      </c>
      <c r="C18" s="247">
        <v>29427</v>
      </c>
      <c r="D18" s="247">
        <v>529</v>
      </c>
      <c r="E18" s="247">
        <v>2669</v>
      </c>
      <c r="F18" s="247">
        <v>3777</v>
      </c>
      <c r="G18" s="247">
        <v>4019</v>
      </c>
      <c r="H18" s="247">
        <v>4020</v>
      </c>
      <c r="I18" s="247">
        <v>3261</v>
      </c>
      <c r="J18" s="247">
        <v>1680</v>
      </c>
      <c r="K18" s="247">
        <v>2544</v>
      </c>
      <c r="L18" s="247">
        <v>269</v>
      </c>
      <c r="M18" s="247">
        <v>5762</v>
      </c>
      <c r="N18" s="247">
        <v>707</v>
      </c>
      <c r="O18" s="247">
        <v>190</v>
      </c>
    </row>
    <row r="19" spans="1:15" x14ac:dyDescent="0.3">
      <c r="A19" s="285" t="s">
        <v>10</v>
      </c>
      <c r="B19" s="124" t="s">
        <v>2</v>
      </c>
      <c r="C19" s="170">
        <v>3.2581237256784945</v>
      </c>
      <c r="D19" s="170">
        <v>2.677072321373049</v>
      </c>
      <c r="E19" s="170">
        <v>2.9823320405558129</v>
      </c>
      <c r="F19" s="170">
        <v>2.5031958969303987</v>
      </c>
      <c r="G19" s="170">
        <v>3.2330555889506445</v>
      </c>
      <c r="H19" s="170">
        <v>3.4844300756606272</v>
      </c>
      <c r="I19" s="170">
        <v>3.4873996779709677</v>
      </c>
      <c r="J19" s="170">
        <v>5.1713800847500684</v>
      </c>
      <c r="K19" s="170">
        <v>3.8446035534341028</v>
      </c>
      <c r="L19" s="170">
        <v>3.4651772483756984</v>
      </c>
      <c r="M19" s="170">
        <v>2.7670013129189246</v>
      </c>
      <c r="N19" s="170">
        <v>3.4605076462241842</v>
      </c>
      <c r="O19" s="170">
        <v>3.4509916231116202</v>
      </c>
    </row>
    <row r="20" spans="1:15" x14ac:dyDescent="0.3">
      <c r="A20" s="285"/>
      <c r="B20" s="124" t="s">
        <v>3</v>
      </c>
      <c r="C20" s="247">
        <v>55098</v>
      </c>
      <c r="D20" s="247">
        <v>861</v>
      </c>
      <c r="E20" s="247">
        <v>3668</v>
      </c>
      <c r="F20" s="247">
        <v>6501</v>
      </c>
      <c r="G20" s="247">
        <v>6992</v>
      </c>
      <c r="H20" s="247">
        <v>7760</v>
      </c>
      <c r="I20" s="247">
        <v>5588</v>
      </c>
      <c r="J20" s="247">
        <v>5089</v>
      </c>
      <c r="K20" s="247">
        <v>7249</v>
      </c>
      <c r="L20" s="247">
        <v>304</v>
      </c>
      <c r="M20" s="247">
        <v>8409</v>
      </c>
      <c r="N20" s="247">
        <v>2195</v>
      </c>
      <c r="O20" s="247">
        <v>482</v>
      </c>
    </row>
    <row r="21" spans="1:15" x14ac:dyDescent="0.3">
      <c r="A21" s="285" t="s">
        <v>11</v>
      </c>
      <c r="B21" s="124" t="s">
        <v>2</v>
      </c>
      <c r="C21" s="170">
        <v>1.476084148977941</v>
      </c>
      <c r="D21" s="170">
        <v>0.71512965611591317</v>
      </c>
      <c r="E21" s="170">
        <v>1.0586140449301169</v>
      </c>
      <c r="F21" s="170">
        <v>0.48362006561214904</v>
      </c>
      <c r="G21" s="170">
        <v>0.85635282476209851</v>
      </c>
      <c r="H21" s="170">
        <v>5.7614332861857616</v>
      </c>
      <c r="I21" s="170">
        <v>0.67900695233221409</v>
      </c>
      <c r="J21" s="170">
        <v>2.9632038371254077</v>
      </c>
      <c r="K21" s="170">
        <v>0.85759745425616551</v>
      </c>
      <c r="L21" s="170">
        <v>0.11398609369656904</v>
      </c>
      <c r="M21" s="170">
        <v>0.51990273212176252</v>
      </c>
      <c r="N21" s="170">
        <v>0.35314519943244521</v>
      </c>
      <c r="O21" s="170">
        <v>0.4009450848428438</v>
      </c>
    </row>
    <row r="22" spans="1:15" ht="15" thickBot="1" x14ac:dyDescent="0.35">
      <c r="A22" s="285"/>
      <c r="B22" s="124" t="s">
        <v>3</v>
      </c>
      <c r="C22" s="247">
        <v>24962</v>
      </c>
      <c r="D22" s="247">
        <v>230</v>
      </c>
      <c r="E22" s="247">
        <v>1302</v>
      </c>
      <c r="F22" s="247">
        <v>1256</v>
      </c>
      <c r="G22" s="247">
        <v>1852</v>
      </c>
      <c r="H22" s="247">
        <v>12831</v>
      </c>
      <c r="I22" s="247">
        <v>1088</v>
      </c>
      <c r="J22" s="247">
        <v>2916</v>
      </c>
      <c r="K22" s="247">
        <v>1617</v>
      </c>
      <c r="L22" s="247">
        <v>10</v>
      </c>
      <c r="M22" s="247">
        <v>1580</v>
      </c>
      <c r="N22" s="247">
        <v>224</v>
      </c>
      <c r="O22" s="247">
        <v>56</v>
      </c>
    </row>
    <row r="23" spans="1:15" ht="15" thickTop="1" x14ac:dyDescent="0.3">
      <c r="A23" s="306" t="s">
        <v>12</v>
      </c>
      <c r="B23" s="117" t="s">
        <v>2</v>
      </c>
      <c r="C23" s="241">
        <v>100</v>
      </c>
      <c r="D23" s="241">
        <v>100</v>
      </c>
      <c r="E23" s="241">
        <v>100</v>
      </c>
      <c r="F23" s="241">
        <v>100</v>
      </c>
      <c r="G23" s="241">
        <v>100</v>
      </c>
      <c r="H23" s="241">
        <v>100</v>
      </c>
      <c r="I23" s="241">
        <v>100</v>
      </c>
      <c r="J23" s="241">
        <v>100</v>
      </c>
      <c r="K23" s="241">
        <v>100</v>
      </c>
      <c r="L23" s="241">
        <v>100</v>
      </c>
      <c r="M23" s="241">
        <v>100</v>
      </c>
      <c r="N23" s="241">
        <v>100</v>
      </c>
      <c r="O23" s="241">
        <v>100</v>
      </c>
    </row>
    <row r="24" spans="1:15" ht="15" thickBot="1" x14ac:dyDescent="0.35">
      <c r="A24" s="288"/>
      <c r="B24" s="254" t="s">
        <v>3</v>
      </c>
      <c r="C24" s="239">
        <v>1691096</v>
      </c>
      <c r="D24" s="239">
        <v>32162</v>
      </c>
      <c r="E24" s="239">
        <v>122991</v>
      </c>
      <c r="F24" s="239">
        <v>259708</v>
      </c>
      <c r="G24" s="239">
        <v>216266</v>
      </c>
      <c r="H24" s="239">
        <v>222705</v>
      </c>
      <c r="I24" s="239">
        <v>160234</v>
      </c>
      <c r="J24" s="239">
        <v>98407</v>
      </c>
      <c r="K24" s="239">
        <v>188550</v>
      </c>
      <c r="L24" s="239">
        <v>8773</v>
      </c>
      <c r="M24" s="239">
        <v>303903</v>
      </c>
      <c r="N24" s="239">
        <v>63430</v>
      </c>
      <c r="O24" s="239">
        <v>13967</v>
      </c>
    </row>
    <row r="25" spans="1:15" ht="15" thickTop="1" x14ac:dyDescent="0.3">
      <c r="C25" s="144"/>
      <c r="D25" s="144"/>
      <c r="E25" s="144"/>
      <c r="F25" s="144"/>
      <c r="G25" s="144"/>
      <c r="H25" s="144"/>
      <c r="I25" s="144"/>
      <c r="J25" s="144"/>
      <c r="K25" s="144"/>
      <c r="L25" s="144"/>
      <c r="M25" s="144"/>
      <c r="N25" s="144"/>
      <c r="O25" s="144"/>
    </row>
    <row r="26" spans="1:15" x14ac:dyDescent="0.3">
      <c r="A26" t="s">
        <v>13</v>
      </c>
    </row>
    <row r="27" spans="1:15" x14ac:dyDescent="0.3">
      <c r="A27" t="s">
        <v>75</v>
      </c>
      <c r="I27" s="8"/>
    </row>
    <row r="28" spans="1:15" x14ac:dyDescent="0.3">
      <c r="A28" s="2" t="s">
        <v>111</v>
      </c>
      <c r="B28" s="2"/>
    </row>
    <row r="29" spans="1:15" x14ac:dyDescent="0.3">
      <c r="A29" s="2" t="s">
        <v>112</v>
      </c>
      <c r="B29" s="2"/>
    </row>
    <row r="30" spans="1:15" x14ac:dyDescent="0.3">
      <c r="L30" s="144"/>
    </row>
    <row r="31" spans="1:15" x14ac:dyDescent="0.3">
      <c r="C31" s="97"/>
      <c r="D31" s="97"/>
      <c r="E31" s="97"/>
      <c r="F31" s="97"/>
      <c r="G31" s="97"/>
      <c r="H31" s="97"/>
      <c r="I31" s="97"/>
      <c r="J31" s="97"/>
      <c r="K31" s="97"/>
      <c r="L31" s="97"/>
      <c r="M31" s="97"/>
      <c r="N31" s="97"/>
      <c r="O31" s="97"/>
    </row>
    <row r="32" spans="1:15" x14ac:dyDescent="0.3">
      <c r="C32" s="10"/>
      <c r="D32" s="10"/>
      <c r="E32" s="10"/>
      <c r="F32" s="10"/>
      <c r="G32" s="10"/>
      <c r="H32" s="10"/>
      <c r="I32" s="10"/>
      <c r="J32" s="10"/>
      <c r="K32" s="10"/>
      <c r="L32" s="10"/>
      <c r="M32" s="10"/>
      <c r="N32" s="10"/>
      <c r="O32" s="10"/>
    </row>
    <row r="33" spans="3:15" x14ac:dyDescent="0.3">
      <c r="C33" s="99"/>
      <c r="D33" s="99"/>
      <c r="E33" s="99"/>
      <c r="F33" s="99"/>
      <c r="G33" s="99"/>
      <c r="H33" s="99"/>
      <c r="I33" s="99"/>
      <c r="J33" s="99"/>
      <c r="K33" s="99"/>
      <c r="L33" s="99"/>
      <c r="M33" s="99"/>
      <c r="N33" s="99"/>
      <c r="O33" s="99"/>
    </row>
    <row r="34" spans="3:15" x14ac:dyDescent="0.3">
      <c r="C34" s="10"/>
      <c r="D34" s="10"/>
      <c r="E34" s="10"/>
      <c r="F34" s="10"/>
      <c r="G34" s="10"/>
      <c r="H34" s="10"/>
      <c r="I34" s="10"/>
      <c r="J34" s="10"/>
      <c r="K34" s="10"/>
      <c r="L34" s="10"/>
      <c r="M34" s="10"/>
      <c r="N34" s="10"/>
      <c r="O34" s="10"/>
    </row>
    <row r="52" spans="10:10" x14ac:dyDescent="0.3">
      <c r="J52" s="144"/>
    </row>
  </sheetData>
  <mergeCells count="10">
    <mergeCell ref="A15:A16"/>
    <mergeCell ref="A17:A18"/>
    <mergeCell ref="A19:A20"/>
    <mergeCell ref="A21:A22"/>
    <mergeCell ref="A23:A24"/>
    <mergeCell ref="A5:A6"/>
    <mergeCell ref="A7:A8"/>
    <mergeCell ref="A9:A10"/>
    <mergeCell ref="A11:A12"/>
    <mergeCell ref="A13:A14"/>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34"/>
  <sheetViews>
    <sheetView zoomScale="80" zoomScaleNormal="80" workbookViewId="0">
      <selection activeCell="J4" sqref="J4"/>
    </sheetView>
  </sheetViews>
  <sheetFormatPr defaultColWidth="8.6640625" defaultRowHeight="14.4" x14ac:dyDescent="0.3"/>
  <cols>
    <col min="1" max="1" width="38" customWidth="1"/>
    <col min="2" max="2" width="10" customWidth="1"/>
    <col min="3" max="4" width="13" customWidth="1"/>
    <col min="5" max="5" width="17.44140625" customWidth="1"/>
    <col min="6" max="6" width="12.44140625" bestFit="1" customWidth="1"/>
    <col min="7" max="10" width="13" customWidth="1"/>
    <col min="11" max="12" width="11.5546875" bestFit="1" customWidth="1"/>
    <col min="13" max="13" width="13.88671875" bestFit="1" customWidth="1"/>
    <col min="14" max="14" width="16.33203125" customWidth="1"/>
    <col min="15" max="15" width="15.33203125" customWidth="1"/>
  </cols>
  <sheetData>
    <row r="1" spans="1:19" x14ac:dyDescent="0.3">
      <c r="A1" s="178" t="s">
        <v>113</v>
      </c>
    </row>
    <row r="2" spans="1:19" x14ac:dyDescent="0.3">
      <c r="A2" s="100"/>
    </row>
    <row r="3" spans="1:19" ht="15" thickBot="1" x14ac:dyDescent="0.35">
      <c r="J3" s="1"/>
      <c r="K3" s="1"/>
      <c r="L3" s="1"/>
      <c r="M3" s="1"/>
    </row>
    <row r="4" spans="1:19" ht="58.8" thickTop="1" thickBot="1" x14ac:dyDescent="0.35">
      <c r="A4" s="167"/>
      <c r="B4" s="218"/>
      <c r="C4" s="123" t="s">
        <v>114</v>
      </c>
      <c r="D4" s="123" t="s">
        <v>100</v>
      </c>
      <c r="E4" s="123" t="s">
        <v>101</v>
      </c>
      <c r="F4" s="123" t="s">
        <v>102</v>
      </c>
      <c r="G4" s="123" t="s">
        <v>103</v>
      </c>
      <c r="H4" s="123" t="s">
        <v>104</v>
      </c>
      <c r="I4" s="123" t="s">
        <v>105</v>
      </c>
      <c r="J4" s="123" t="s">
        <v>151</v>
      </c>
      <c r="K4" s="123" t="s">
        <v>106</v>
      </c>
      <c r="L4" s="123" t="s">
        <v>107</v>
      </c>
      <c r="M4" s="123" t="s">
        <v>108</v>
      </c>
      <c r="N4" s="123" t="s">
        <v>109</v>
      </c>
      <c r="O4" s="123" t="s">
        <v>110</v>
      </c>
    </row>
    <row r="5" spans="1:19" ht="15" thickTop="1" x14ac:dyDescent="0.3">
      <c r="A5" s="285" t="s">
        <v>1</v>
      </c>
      <c r="B5" s="158" t="s">
        <v>2</v>
      </c>
      <c r="C5" s="170">
        <v>0.56053086584771672</v>
      </c>
      <c r="D5" s="170">
        <v>0.47590719809637122</v>
      </c>
      <c r="E5" s="170">
        <v>0.59716497436412985</v>
      </c>
      <c r="F5" s="170">
        <v>0.40970173713536551</v>
      </c>
      <c r="G5" s="170">
        <v>0.45122281382546697</v>
      </c>
      <c r="H5" s="170">
        <v>0.53207944069789026</v>
      </c>
      <c r="I5" s="170">
        <v>0.50469558551076465</v>
      </c>
      <c r="J5" s="170">
        <v>0.33442818751866232</v>
      </c>
      <c r="K5" s="170">
        <v>0.72147593362421414</v>
      </c>
      <c r="L5" s="170">
        <v>0.55079559363525099</v>
      </c>
      <c r="M5" s="170">
        <v>0.57286193688349552</v>
      </c>
      <c r="N5" s="170">
        <v>0.93401626996083165</v>
      </c>
      <c r="O5" s="170">
        <v>0.59568131049888307</v>
      </c>
    </row>
    <row r="6" spans="1:19" x14ac:dyDescent="0.3">
      <c r="A6" s="285"/>
      <c r="B6" s="124" t="s">
        <v>3</v>
      </c>
      <c r="C6" s="247">
        <v>1300</v>
      </c>
      <c r="D6" s="247">
        <v>24</v>
      </c>
      <c r="E6" s="247">
        <v>297</v>
      </c>
      <c r="F6" s="247">
        <v>25</v>
      </c>
      <c r="G6" s="247">
        <v>50</v>
      </c>
      <c r="H6" s="247">
        <v>86</v>
      </c>
      <c r="I6" s="247">
        <v>158</v>
      </c>
      <c r="J6" s="247">
        <v>56</v>
      </c>
      <c r="K6" s="247">
        <v>210</v>
      </c>
      <c r="L6" s="247">
        <v>9</v>
      </c>
      <c r="M6" s="247">
        <v>338</v>
      </c>
      <c r="N6" s="247">
        <v>31</v>
      </c>
      <c r="O6" s="247">
        <v>16</v>
      </c>
    </row>
    <row r="7" spans="1:19" x14ac:dyDescent="0.3">
      <c r="A7" s="285" t="s">
        <v>4</v>
      </c>
      <c r="B7" s="124" t="s">
        <v>2</v>
      </c>
      <c r="C7" s="170">
        <v>5.2176800058640147</v>
      </c>
      <c r="D7" s="170">
        <v>4.6202657148522706</v>
      </c>
      <c r="E7" s="170">
        <v>4.3611139036895548</v>
      </c>
      <c r="F7" s="170">
        <v>4.9000327761389713</v>
      </c>
      <c r="G7" s="170">
        <v>5.2883313780344734</v>
      </c>
      <c r="H7" s="170">
        <v>10.004330879168471</v>
      </c>
      <c r="I7" s="170">
        <v>2.596946272280074</v>
      </c>
      <c r="J7" s="170">
        <v>10.701702000597194</v>
      </c>
      <c r="K7" s="170">
        <v>3.0370701205895489</v>
      </c>
      <c r="L7" s="170">
        <v>4.5287637698898413</v>
      </c>
      <c r="M7" s="170">
        <v>5.9387817362123316</v>
      </c>
      <c r="N7" s="170">
        <v>2.3199758963543236</v>
      </c>
      <c r="O7" s="170">
        <v>1.9731943410275503</v>
      </c>
    </row>
    <row r="8" spans="1:19" x14ac:dyDescent="0.3">
      <c r="A8" s="285"/>
      <c r="B8" s="124" t="s">
        <v>3</v>
      </c>
      <c r="C8" s="247">
        <v>12101</v>
      </c>
      <c r="D8" s="247">
        <v>233</v>
      </c>
      <c r="E8" s="247">
        <v>2169</v>
      </c>
      <c r="F8" s="247">
        <v>299</v>
      </c>
      <c r="G8" s="247">
        <v>586</v>
      </c>
      <c r="H8" s="247">
        <v>1617</v>
      </c>
      <c r="I8" s="247">
        <v>813</v>
      </c>
      <c r="J8" s="247">
        <v>1792</v>
      </c>
      <c r="K8" s="247">
        <v>884</v>
      </c>
      <c r="L8" s="247">
        <v>74</v>
      </c>
      <c r="M8" s="247">
        <v>3504</v>
      </c>
      <c r="N8" s="247">
        <v>77</v>
      </c>
      <c r="O8" s="247">
        <v>53</v>
      </c>
    </row>
    <row r="9" spans="1:19" x14ac:dyDescent="0.3">
      <c r="A9" s="285" t="s">
        <v>5</v>
      </c>
      <c r="B9" s="124" t="s">
        <v>2</v>
      </c>
      <c r="C9" s="170">
        <v>11.812110053767846</v>
      </c>
      <c r="D9" s="170">
        <v>10.529446757882214</v>
      </c>
      <c r="E9" s="170">
        <v>11.336081230521765</v>
      </c>
      <c r="F9" s="170">
        <v>9.1281547033759409</v>
      </c>
      <c r="G9" s="170">
        <v>7.5985921848208644</v>
      </c>
      <c r="H9" s="170">
        <v>7.3501206459196933</v>
      </c>
      <c r="I9" s="170">
        <v>10.384590813262633</v>
      </c>
      <c r="J9" s="170">
        <v>8.1994625261272027</v>
      </c>
      <c r="K9" s="170">
        <v>18.545367093826226</v>
      </c>
      <c r="L9" s="170">
        <v>9.3023255813953494</v>
      </c>
      <c r="M9" s="170">
        <v>13.009728483780211</v>
      </c>
      <c r="N9" s="170">
        <v>11.539620367580596</v>
      </c>
      <c r="O9" s="170">
        <v>15.115413253909157</v>
      </c>
    </row>
    <row r="10" spans="1:19" x14ac:dyDescent="0.3">
      <c r="A10" s="285"/>
      <c r="B10" s="124" t="s">
        <v>3</v>
      </c>
      <c r="C10" s="247">
        <v>27395</v>
      </c>
      <c r="D10" s="247">
        <v>531</v>
      </c>
      <c r="E10" s="247">
        <v>5638</v>
      </c>
      <c r="F10" s="247">
        <v>557</v>
      </c>
      <c r="G10" s="247">
        <v>842</v>
      </c>
      <c r="H10" s="247">
        <v>1188</v>
      </c>
      <c r="I10" s="247">
        <v>3251</v>
      </c>
      <c r="J10" s="247">
        <v>1373</v>
      </c>
      <c r="K10" s="247">
        <v>5398</v>
      </c>
      <c r="L10" s="247">
        <v>152</v>
      </c>
      <c r="M10" s="247">
        <v>7676</v>
      </c>
      <c r="N10" s="247">
        <v>383</v>
      </c>
      <c r="O10" s="247">
        <v>406</v>
      </c>
    </row>
    <row r="11" spans="1:19" x14ac:dyDescent="0.3">
      <c r="A11" s="285" t="s">
        <v>6</v>
      </c>
      <c r="B11" s="124" t="s">
        <v>2</v>
      </c>
      <c r="C11" s="170">
        <v>10.254265424300305</v>
      </c>
      <c r="D11" s="170">
        <v>6.6627007733491963</v>
      </c>
      <c r="E11" s="170">
        <v>10.208102945611742</v>
      </c>
      <c r="F11" s="170">
        <v>4.7033759423139951</v>
      </c>
      <c r="G11" s="170">
        <v>7.0751737207833232</v>
      </c>
      <c r="H11" s="170">
        <v>9.0206026109014417</v>
      </c>
      <c r="I11" s="170">
        <v>7.4905768862198938</v>
      </c>
      <c r="J11" s="170">
        <v>6.1152582860555391</v>
      </c>
      <c r="K11" s="170">
        <v>12.464355653279281</v>
      </c>
      <c r="L11" s="170">
        <v>7.8947368421052628</v>
      </c>
      <c r="M11" s="170">
        <v>14.141893495135758</v>
      </c>
      <c r="N11" s="170">
        <v>6.2970774329617356</v>
      </c>
      <c r="O11" s="170">
        <v>5.994043186895011</v>
      </c>
    </row>
    <row r="12" spans="1:19" x14ac:dyDescent="0.3">
      <c r="A12" s="285"/>
      <c r="B12" s="124" t="s">
        <v>3</v>
      </c>
      <c r="C12" s="247">
        <v>23782</v>
      </c>
      <c r="D12" s="247">
        <v>336</v>
      </c>
      <c r="E12" s="247">
        <v>5077</v>
      </c>
      <c r="F12" s="247">
        <v>287</v>
      </c>
      <c r="G12" s="247">
        <v>784</v>
      </c>
      <c r="H12" s="247">
        <v>1458</v>
      </c>
      <c r="I12" s="247">
        <v>2345</v>
      </c>
      <c r="J12" s="247">
        <v>1024</v>
      </c>
      <c r="K12" s="247">
        <v>3628</v>
      </c>
      <c r="L12" s="247">
        <v>129</v>
      </c>
      <c r="M12" s="247">
        <v>8344</v>
      </c>
      <c r="N12" s="247">
        <v>209</v>
      </c>
      <c r="O12" s="247">
        <v>161</v>
      </c>
    </row>
    <row r="13" spans="1:19" x14ac:dyDescent="0.3">
      <c r="A13" s="285" t="s">
        <v>7</v>
      </c>
      <c r="B13" s="124" t="s">
        <v>2</v>
      </c>
      <c r="C13" s="170">
        <v>0.23757885160160916</v>
      </c>
      <c r="D13" s="170">
        <v>0.19829466587348801</v>
      </c>
      <c r="E13" s="170">
        <v>0.17693777018196441</v>
      </c>
      <c r="F13" s="170">
        <v>0.16388069485414616</v>
      </c>
      <c r="G13" s="170">
        <v>0.18951358180669614</v>
      </c>
      <c r="H13" s="170">
        <v>0.12992637505413598</v>
      </c>
      <c r="I13" s="170">
        <v>0.32262186162396983</v>
      </c>
      <c r="J13" s="170">
        <v>0.1433263660794267</v>
      </c>
      <c r="K13" s="170">
        <v>0.39509396365135535</v>
      </c>
      <c r="L13" s="170">
        <v>0.30599755201958384</v>
      </c>
      <c r="M13" s="170">
        <v>0.22033151418595978</v>
      </c>
      <c r="N13" s="170">
        <v>0.36155468514612837</v>
      </c>
      <c r="O13" s="170">
        <v>0.52122114668652275</v>
      </c>
      <c r="R13" s="100"/>
      <c r="S13" s="100"/>
    </row>
    <row r="14" spans="1:19" x14ac:dyDescent="0.3">
      <c r="A14" s="285"/>
      <c r="B14" s="124" t="s">
        <v>3</v>
      </c>
      <c r="C14" s="247">
        <v>551</v>
      </c>
      <c r="D14" s="247">
        <v>10</v>
      </c>
      <c r="E14" s="247">
        <v>88</v>
      </c>
      <c r="F14" s="247">
        <v>10</v>
      </c>
      <c r="G14" s="247">
        <v>21</v>
      </c>
      <c r="H14" s="247">
        <v>21</v>
      </c>
      <c r="I14" s="247">
        <v>101</v>
      </c>
      <c r="J14" s="247">
        <v>24</v>
      </c>
      <c r="K14" s="247">
        <v>115</v>
      </c>
      <c r="L14" s="247">
        <v>5</v>
      </c>
      <c r="M14" s="247">
        <v>130</v>
      </c>
      <c r="N14" s="247">
        <v>12</v>
      </c>
      <c r="O14" s="247">
        <v>14</v>
      </c>
    </row>
    <row r="15" spans="1:19" x14ac:dyDescent="0.3">
      <c r="A15" s="285" t="s">
        <v>8</v>
      </c>
      <c r="B15" s="124" t="s">
        <v>2</v>
      </c>
      <c r="C15" s="170">
        <v>63.139490261854149</v>
      </c>
      <c r="D15" s="170">
        <v>70.692048383898481</v>
      </c>
      <c r="E15" s="170">
        <v>64.75520257364029</v>
      </c>
      <c r="F15" s="170">
        <v>74.877089478859389</v>
      </c>
      <c r="G15" s="170">
        <v>71.726378485696245</v>
      </c>
      <c r="H15" s="170">
        <v>60.824104436057659</v>
      </c>
      <c r="I15" s="170">
        <v>69.590493835047596</v>
      </c>
      <c r="J15" s="170">
        <v>63.887727679904451</v>
      </c>
      <c r="K15" s="170">
        <v>56.790462775277426</v>
      </c>
      <c r="L15" s="170">
        <v>64.198286413708701</v>
      </c>
      <c r="M15" s="170">
        <v>57.9404087997017</v>
      </c>
      <c r="N15" s="170">
        <v>67.550467008134987</v>
      </c>
      <c r="O15" s="170">
        <v>67.944899478778851</v>
      </c>
    </row>
    <row r="16" spans="1:19" x14ac:dyDescent="0.3">
      <c r="A16" s="285"/>
      <c r="B16" s="124" t="s">
        <v>3</v>
      </c>
      <c r="C16" s="247">
        <v>146435</v>
      </c>
      <c r="D16" s="247">
        <v>3565</v>
      </c>
      <c r="E16" s="247">
        <v>32206</v>
      </c>
      <c r="F16" s="247">
        <v>4569</v>
      </c>
      <c r="G16" s="247">
        <v>7948</v>
      </c>
      <c r="H16" s="247">
        <v>9831</v>
      </c>
      <c r="I16" s="247">
        <v>21786</v>
      </c>
      <c r="J16" s="247">
        <v>10698</v>
      </c>
      <c r="K16" s="247">
        <v>16530</v>
      </c>
      <c r="L16" s="247">
        <v>1049</v>
      </c>
      <c r="M16" s="247">
        <v>34186</v>
      </c>
      <c r="N16" s="247">
        <v>2242</v>
      </c>
      <c r="O16" s="247">
        <v>1825</v>
      </c>
    </row>
    <row r="17" spans="1:15" x14ac:dyDescent="0.3">
      <c r="A17" s="285" t="s">
        <v>9</v>
      </c>
      <c r="B17" s="124" t="s">
        <v>2</v>
      </c>
      <c r="C17" s="170">
        <v>1.7790387326828301</v>
      </c>
      <c r="D17" s="170">
        <v>1.5863573269879041</v>
      </c>
      <c r="E17" s="170">
        <v>1.7271539157534936</v>
      </c>
      <c r="F17" s="170">
        <v>0.90134382169780403</v>
      </c>
      <c r="G17" s="170">
        <v>1.5431820232830973</v>
      </c>
      <c r="H17" s="170">
        <v>1.862278042442616</v>
      </c>
      <c r="I17" s="170">
        <v>1.8335143422986009</v>
      </c>
      <c r="J17" s="170">
        <v>1.4153478650343385</v>
      </c>
      <c r="K17" s="170">
        <v>1.5322774590304737</v>
      </c>
      <c r="L17" s="170">
        <v>2.3255813953488373</v>
      </c>
      <c r="M17" s="170">
        <v>2.1321311141995185</v>
      </c>
      <c r="N17" s="170">
        <v>2.0789394395902381</v>
      </c>
      <c r="O17" s="170">
        <v>1.4147431124348473</v>
      </c>
    </row>
    <row r="18" spans="1:15" x14ac:dyDescent="0.3">
      <c r="A18" s="285"/>
      <c r="B18" s="124" t="s">
        <v>3</v>
      </c>
      <c r="C18" s="247">
        <v>4126</v>
      </c>
      <c r="D18" s="247">
        <v>80</v>
      </c>
      <c r="E18" s="247">
        <v>859</v>
      </c>
      <c r="F18" s="247">
        <v>55</v>
      </c>
      <c r="G18" s="247">
        <v>171</v>
      </c>
      <c r="H18" s="247">
        <v>301</v>
      </c>
      <c r="I18" s="247">
        <v>574</v>
      </c>
      <c r="J18" s="247">
        <v>237</v>
      </c>
      <c r="K18" s="247">
        <v>446</v>
      </c>
      <c r="L18" s="247">
        <v>38</v>
      </c>
      <c r="M18" s="247">
        <v>1258</v>
      </c>
      <c r="N18" s="247">
        <v>69</v>
      </c>
      <c r="O18" s="247">
        <v>38</v>
      </c>
    </row>
    <row r="19" spans="1:15" x14ac:dyDescent="0.3">
      <c r="A19" s="285" t="s">
        <v>10</v>
      </c>
      <c r="B19" s="124" t="s">
        <v>2</v>
      </c>
      <c r="C19" s="170">
        <v>5.1818922659675835</v>
      </c>
      <c r="D19" s="170">
        <v>4.5409478485028751</v>
      </c>
      <c r="E19" s="170">
        <v>5.5212626922690262</v>
      </c>
      <c r="F19" s="170">
        <v>3.9823008849557522</v>
      </c>
      <c r="G19" s="170">
        <v>4.9634509520801373</v>
      </c>
      <c r="H19" s="170">
        <v>4.6402276805048572</v>
      </c>
      <c r="I19" s="170">
        <v>6.5770139909282568</v>
      </c>
      <c r="J19" s="170">
        <v>4.664078829501344</v>
      </c>
      <c r="K19" s="170">
        <v>5.6515614800563441</v>
      </c>
      <c r="L19" s="170">
        <v>8.9963280293757641</v>
      </c>
      <c r="M19" s="170">
        <v>4.1896884851360969</v>
      </c>
      <c r="N19" s="170">
        <v>7.5625188309731843</v>
      </c>
      <c r="O19" s="170">
        <v>5.3983618763961276</v>
      </c>
    </row>
    <row r="20" spans="1:15" x14ac:dyDescent="0.3">
      <c r="A20" s="285"/>
      <c r="B20" s="124" t="s">
        <v>3</v>
      </c>
      <c r="C20" s="247">
        <v>12018</v>
      </c>
      <c r="D20" s="247">
        <v>229</v>
      </c>
      <c r="E20" s="247">
        <v>2746</v>
      </c>
      <c r="F20" s="247">
        <v>243</v>
      </c>
      <c r="G20" s="247">
        <v>550</v>
      </c>
      <c r="H20" s="247">
        <v>750</v>
      </c>
      <c r="I20" s="247">
        <v>2059</v>
      </c>
      <c r="J20" s="247">
        <v>781</v>
      </c>
      <c r="K20" s="247">
        <v>1645</v>
      </c>
      <c r="L20" s="247">
        <v>147</v>
      </c>
      <c r="M20" s="247">
        <v>2472</v>
      </c>
      <c r="N20" s="247">
        <v>251</v>
      </c>
      <c r="O20" s="247">
        <v>145</v>
      </c>
    </row>
    <row r="21" spans="1:15" x14ac:dyDescent="0.3">
      <c r="A21" s="285" t="s">
        <v>11</v>
      </c>
      <c r="B21" s="124" t="s">
        <v>2</v>
      </c>
      <c r="C21" s="170">
        <v>1.8174135381139429</v>
      </c>
      <c r="D21" s="170">
        <v>0.694031330557208</v>
      </c>
      <c r="E21" s="170">
        <v>1.3169799939680304</v>
      </c>
      <c r="F21" s="170">
        <v>0.93411996066863323</v>
      </c>
      <c r="G21" s="170">
        <v>1.1641548596697049</v>
      </c>
      <c r="H21" s="170">
        <v>5.6363298892532327</v>
      </c>
      <c r="I21" s="170">
        <v>0.69954641282821184</v>
      </c>
      <c r="J21" s="170">
        <v>4.5386682591818452</v>
      </c>
      <c r="K21" s="170">
        <v>0.86233552066513197</v>
      </c>
      <c r="L21" s="170">
        <v>1.8971848225214198</v>
      </c>
      <c r="M21" s="170">
        <v>1.8541744347649232</v>
      </c>
      <c r="N21" s="170">
        <v>1.3558300692979812</v>
      </c>
      <c r="O21" s="170">
        <v>1.0424422933730455</v>
      </c>
    </row>
    <row r="22" spans="1:15" ht="15" thickBot="1" x14ac:dyDescent="0.35">
      <c r="A22" s="285"/>
      <c r="B22" s="124" t="s">
        <v>3</v>
      </c>
      <c r="C22" s="247">
        <v>4215</v>
      </c>
      <c r="D22" s="247">
        <v>35</v>
      </c>
      <c r="E22" s="247">
        <v>655</v>
      </c>
      <c r="F22" s="247">
        <v>57</v>
      </c>
      <c r="G22" s="247">
        <v>129</v>
      </c>
      <c r="H22" s="247">
        <v>911</v>
      </c>
      <c r="I22" s="247">
        <v>219</v>
      </c>
      <c r="J22" s="247">
        <v>760</v>
      </c>
      <c r="K22" s="247">
        <v>251</v>
      </c>
      <c r="L22" s="247">
        <v>31</v>
      </c>
      <c r="M22" s="247">
        <v>1094</v>
      </c>
      <c r="N22" s="247">
        <v>45</v>
      </c>
      <c r="O22" s="247">
        <v>28</v>
      </c>
    </row>
    <row r="23" spans="1:15" ht="15" thickTop="1" x14ac:dyDescent="0.3">
      <c r="A23" s="306" t="s">
        <v>12</v>
      </c>
      <c r="B23" s="256" t="s">
        <v>2</v>
      </c>
      <c r="C23" s="241">
        <v>100</v>
      </c>
      <c r="D23" s="241">
        <v>100</v>
      </c>
      <c r="E23" s="241">
        <v>100</v>
      </c>
      <c r="F23" s="241">
        <v>100</v>
      </c>
      <c r="G23" s="241">
        <v>100</v>
      </c>
      <c r="H23" s="241">
        <v>100</v>
      </c>
      <c r="I23" s="241">
        <v>100</v>
      </c>
      <c r="J23" s="241">
        <v>100</v>
      </c>
      <c r="K23" s="241">
        <v>100</v>
      </c>
      <c r="L23" s="241">
        <v>100</v>
      </c>
      <c r="M23" s="241">
        <v>100</v>
      </c>
      <c r="N23" s="241">
        <v>100</v>
      </c>
      <c r="O23" s="241">
        <v>100</v>
      </c>
    </row>
    <row r="24" spans="1:15" ht="15" thickBot="1" x14ac:dyDescent="0.35">
      <c r="A24" s="288"/>
      <c r="B24" s="209" t="s">
        <v>3</v>
      </c>
      <c r="C24" s="239">
        <v>231923</v>
      </c>
      <c r="D24" s="239">
        <v>5043</v>
      </c>
      <c r="E24" s="239">
        <v>49735</v>
      </c>
      <c r="F24" s="239">
        <v>6102</v>
      </c>
      <c r="G24" s="239">
        <v>11081</v>
      </c>
      <c r="H24" s="239">
        <v>16163</v>
      </c>
      <c r="I24" s="239">
        <v>31306</v>
      </c>
      <c r="J24" s="239">
        <v>16745</v>
      </c>
      <c r="K24" s="239">
        <v>29107</v>
      </c>
      <c r="L24" s="239">
        <v>1634</v>
      </c>
      <c r="M24" s="239">
        <v>59002</v>
      </c>
      <c r="N24" s="239">
        <v>3319</v>
      </c>
      <c r="O24" s="239">
        <v>2686</v>
      </c>
    </row>
    <row r="25" spans="1:15" ht="15" thickTop="1" x14ac:dyDescent="0.3">
      <c r="B25" s="8"/>
    </row>
    <row r="26" spans="1:15" x14ac:dyDescent="0.3">
      <c r="A26" t="s">
        <v>13</v>
      </c>
    </row>
    <row r="27" spans="1:15" x14ac:dyDescent="0.3">
      <c r="A27" t="s">
        <v>75</v>
      </c>
    </row>
    <row r="28" spans="1:15" x14ac:dyDescent="0.3">
      <c r="A28" s="2" t="s">
        <v>115</v>
      </c>
    </row>
    <row r="29" spans="1:15" x14ac:dyDescent="0.3">
      <c r="A29" s="2" t="s">
        <v>112</v>
      </c>
      <c r="F29" s="175"/>
      <c r="K29" s="175"/>
      <c r="M29" s="175"/>
    </row>
    <row r="30" spans="1:15" x14ac:dyDescent="0.3">
      <c r="F30" s="175"/>
      <c r="K30" s="175"/>
      <c r="L30" s="175"/>
      <c r="M30" s="175"/>
    </row>
    <row r="31" spans="1:15" x14ac:dyDescent="0.3">
      <c r="C31" s="97"/>
      <c r="D31" s="97"/>
      <c r="E31" s="97"/>
      <c r="F31" s="97"/>
      <c r="G31" s="97"/>
      <c r="H31" s="97"/>
      <c r="I31" s="97"/>
      <c r="J31" s="97"/>
      <c r="K31" s="97"/>
      <c r="L31" s="97"/>
      <c r="M31" s="97"/>
      <c r="N31" s="97"/>
      <c r="O31" s="97"/>
    </row>
    <row r="32" spans="1:15" x14ac:dyDescent="0.3">
      <c r="C32" s="10"/>
      <c r="D32" s="10"/>
      <c r="E32" s="10"/>
      <c r="F32" s="10"/>
      <c r="G32" s="10"/>
      <c r="H32" s="10"/>
      <c r="I32" s="10"/>
      <c r="J32" s="10"/>
      <c r="K32" s="10"/>
      <c r="L32" s="10"/>
      <c r="M32" s="10"/>
      <c r="N32" s="10"/>
      <c r="O32" s="10"/>
    </row>
    <row r="33" spans="3:15" x14ac:dyDescent="0.3">
      <c r="C33" s="99"/>
      <c r="D33" s="99"/>
      <c r="E33" s="99"/>
      <c r="F33" s="99"/>
      <c r="G33" s="99"/>
      <c r="H33" s="99"/>
      <c r="I33" s="99"/>
      <c r="J33" s="99"/>
      <c r="K33" s="99"/>
      <c r="L33" s="99"/>
      <c r="M33" s="99"/>
      <c r="N33" s="99"/>
      <c r="O33" s="99"/>
    </row>
    <row r="34" spans="3:15" x14ac:dyDescent="0.3">
      <c r="C34" s="10"/>
      <c r="D34" s="10"/>
      <c r="E34" s="10"/>
      <c r="F34" s="10"/>
      <c r="G34" s="10"/>
      <c r="H34" s="10"/>
      <c r="I34" s="10"/>
      <c r="J34" s="10"/>
      <c r="K34" s="10"/>
      <c r="L34" s="10"/>
      <c r="M34" s="10"/>
      <c r="N34" s="10"/>
      <c r="O3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34"/>
  <sheetViews>
    <sheetView zoomScale="80" zoomScaleNormal="80" workbookViewId="0">
      <selection activeCell="J4" sqref="J4"/>
    </sheetView>
  </sheetViews>
  <sheetFormatPr defaultColWidth="8.6640625" defaultRowHeight="14.4" x14ac:dyDescent="0.3"/>
  <cols>
    <col min="1" max="1" width="38.33203125" customWidth="1"/>
    <col min="2" max="2" width="9.5546875" customWidth="1"/>
    <col min="3" max="3" width="13.33203125" customWidth="1"/>
    <col min="4" max="4" width="23.33203125" customWidth="1"/>
    <col min="5" max="12" width="13.33203125" customWidth="1"/>
    <col min="13" max="13" width="16.5546875" customWidth="1"/>
    <col min="14" max="14" width="14.33203125" customWidth="1"/>
  </cols>
  <sheetData>
    <row r="1" spans="1:14" x14ac:dyDescent="0.3">
      <c r="A1" s="178" t="s">
        <v>116</v>
      </c>
    </row>
    <row r="2" spans="1:14" x14ac:dyDescent="0.3">
      <c r="A2" s="100"/>
    </row>
    <row r="3" spans="1:14" ht="15" thickBot="1" x14ac:dyDescent="0.35"/>
    <row r="4" spans="1:14" ht="58.8" thickTop="1" thickBot="1" x14ac:dyDescent="0.35">
      <c r="A4" s="167"/>
      <c r="B4" s="218"/>
      <c r="C4" s="123" t="s">
        <v>117</v>
      </c>
      <c r="D4" s="123" t="s">
        <v>118</v>
      </c>
      <c r="E4" s="123" t="s">
        <v>102</v>
      </c>
      <c r="F4" s="123" t="s">
        <v>103</v>
      </c>
      <c r="G4" s="123" t="s">
        <v>104</v>
      </c>
      <c r="H4" s="123" t="s">
        <v>105</v>
      </c>
      <c r="I4" s="123" t="s">
        <v>151</v>
      </c>
      <c r="J4" s="123" t="s">
        <v>106</v>
      </c>
      <c r="K4" s="123" t="s">
        <v>107</v>
      </c>
      <c r="L4" s="123" t="s">
        <v>108</v>
      </c>
      <c r="M4" s="123" t="s">
        <v>109</v>
      </c>
      <c r="N4" s="123" t="s">
        <v>110</v>
      </c>
    </row>
    <row r="5" spans="1:14" ht="15" thickTop="1" x14ac:dyDescent="0.3">
      <c r="A5" s="285" t="s">
        <v>1</v>
      </c>
      <c r="B5" s="158" t="s">
        <v>2</v>
      </c>
      <c r="C5" s="243">
        <v>0.62279936997557939</v>
      </c>
      <c r="D5" s="170">
        <v>0.81317985003696269</v>
      </c>
      <c r="E5" s="170">
        <v>0.52910052910052907</v>
      </c>
      <c r="F5" s="170">
        <v>0.53120849933598935</v>
      </c>
      <c r="G5" s="170">
        <v>0.30280090840272522</v>
      </c>
      <c r="H5" s="170">
        <v>0.55248618784530379</v>
      </c>
      <c r="I5" s="170">
        <v>0.27570118233391655</v>
      </c>
      <c r="J5" s="170">
        <v>1.0273046769397134</v>
      </c>
      <c r="K5" s="170">
        <v>1.1052631578947367</v>
      </c>
      <c r="L5" s="170">
        <v>0.73408396248595831</v>
      </c>
      <c r="M5" s="170">
        <v>0.92417559336273902</v>
      </c>
      <c r="N5" s="170">
        <v>1.3888888888888888</v>
      </c>
    </row>
    <row r="6" spans="1:14" x14ac:dyDescent="0.3">
      <c r="A6" s="285"/>
      <c r="B6" s="124" t="s">
        <v>3</v>
      </c>
      <c r="C6" s="255">
        <v>1293</v>
      </c>
      <c r="D6" s="247">
        <v>154</v>
      </c>
      <c r="E6" s="247">
        <v>103</v>
      </c>
      <c r="F6" s="247">
        <v>124</v>
      </c>
      <c r="G6" s="247">
        <v>88</v>
      </c>
      <c r="H6" s="247">
        <v>143</v>
      </c>
      <c r="I6" s="247">
        <v>52</v>
      </c>
      <c r="J6" s="247">
        <v>266</v>
      </c>
      <c r="K6" s="247">
        <v>21</v>
      </c>
      <c r="L6" s="247">
        <v>281</v>
      </c>
      <c r="M6" s="247">
        <v>44</v>
      </c>
      <c r="N6" s="247">
        <v>17</v>
      </c>
    </row>
    <row r="7" spans="1:14" x14ac:dyDescent="0.3">
      <c r="A7" s="285" t="s">
        <v>4</v>
      </c>
      <c r="B7" s="124" t="s">
        <v>2</v>
      </c>
      <c r="C7" s="243">
        <v>6.2597839228171912</v>
      </c>
      <c r="D7" s="170">
        <v>4.5464146161157455</v>
      </c>
      <c r="E7" s="170">
        <v>4.6899881851338163</v>
      </c>
      <c r="F7" s="170">
        <v>6.9999571606048914</v>
      </c>
      <c r="G7" s="170">
        <v>12.559355859885763</v>
      </c>
      <c r="H7" s="170">
        <v>3.1835567747169962</v>
      </c>
      <c r="I7" s="170">
        <v>11.531732145697472</v>
      </c>
      <c r="J7" s="170">
        <v>3.4256362723516007</v>
      </c>
      <c r="K7" s="170">
        <v>2</v>
      </c>
      <c r="L7" s="170">
        <v>4.9217586666318347</v>
      </c>
      <c r="M7" s="170">
        <v>2.0163831127914302</v>
      </c>
      <c r="N7" s="170">
        <v>2.7777777777777777</v>
      </c>
    </row>
    <row r="8" spans="1:14" x14ac:dyDescent="0.3">
      <c r="A8" s="285"/>
      <c r="B8" s="124" t="s">
        <v>3</v>
      </c>
      <c r="C8" s="255">
        <v>12996</v>
      </c>
      <c r="D8" s="247">
        <v>861</v>
      </c>
      <c r="E8" s="247">
        <v>913</v>
      </c>
      <c r="F8" s="247">
        <v>1634</v>
      </c>
      <c r="G8" s="247">
        <v>3650</v>
      </c>
      <c r="H8" s="247">
        <v>824</v>
      </c>
      <c r="I8" s="247">
        <v>2175</v>
      </c>
      <c r="J8" s="247">
        <v>887</v>
      </c>
      <c r="K8" s="247">
        <v>38</v>
      </c>
      <c r="L8" s="247">
        <v>1884</v>
      </c>
      <c r="M8" s="247">
        <v>96</v>
      </c>
      <c r="N8" s="247">
        <v>34</v>
      </c>
    </row>
    <row r="9" spans="1:14" x14ac:dyDescent="0.3">
      <c r="A9" s="285" t="s">
        <v>5</v>
      </c>
      <c r="B9" s="124" t="s">
        <v>2</v>
      </c>
      <c r="C9" s="243">
        <v>14.794495474709915</v>
      </c>
      <c r="D9" s="170">
        <v>15.946773682543036</v>
      </c>
      <c r="E9" s="170">
        <v>18.390096059998974</v>
      </c>
      <c r="F9" s="170">
        <v>13.53724885404618</v>
      </c>
      <c r="G9" s="170">
        <v>7.2087261716330602</v>
      </c>
      <c r="H9" s="170">
        <v>16.141869180543214</v>
      </c>
      <c r="I9" s="170">
        <v>10.757648056836858</v>
      </c>
      <c r="J9" s="170">
        <v>21.63905302591434</v>
      </c>
      <c r="K9" s="170">
        <v>22.789473684210527</v>
      </c>
      <c r="L9" s="170">
        <v>15.731863423809401</v>
      </c>
      <c r="M9" s="170">
        <v>8.9687040537702174</v>
      </c>
      <c r="N9" s="170">
        <v>13.725490196078432</v>
      </c>
    </row>
    <row r="10" spans="1:14" x14ac:dyDescent="0.3">
      <c r="A10" s="285"/>
      <c r="B10" s="124" t="s">
        <v>3</v>
      </c>
      <c r="C10" s="255">
        <v>30715</v>
      </c>
      <c r="D10" s="247">
        <v>3020</v>
      </c>
      <c r="E10" s="247">
        <v>3580</v>
      </c>
      <c r="F10" s="247">
        <v>3160</v>
      </c>
      <c r="G10" s="247">
        <v>2095</v>
      </c>
      <c r="H10" s="247">
        <v>4178</v>
      </c>
      <c r="I10" s="247">
        <v>2029</v>
      </c>
      <c r="J10" s="247">
        <v>5603</v>
      </c>
      <c r="K10" s="247">
        <v>433</v>
      </c>
      <c r="L10" s="247">
        <v>6022</v>
      </c>
      <c r="M10" s="247">
        <v>427</v>
      </c>
      <c r="N10" s="247">
        <v>168</v>
      </c>
    </row>
    <row r="11" spans="1:14" x14ac:dyDescent="0.3">
      <c r="A11" s="285" t="s">
        <v>6</v>
      </c>
      <c r="B11" s="124" t="s">
        <v>2</v>
      </c>
      <c r="C11" s="243">
        <v>12.399150334038177</v>
      </c>
      <c r="D11" s="170">
        <v>12.276903580103497</v>
      </c>
      <c r="E11" s="170">
        <v>9.1950480299994872</v>
      </c>
      <c r="F11" s="170">
        <v>11.348155764040611</v>
      </c>
      <c r="G11" s="170">
        <v>9.6896290688872071</v>
      </c>
      <c r="H11" s="170">
        <v>10.222926245025693</v>
      </c>
      <c r="I11" s="170">
        <v>10.10020677588675</v>
      </c>
      <c r="J11" s="170">
        <v>17.425559031398446</v>
      </c>
      <c r="K11" s="170">
        <v>17.631578947368421</v>
      </c>
      <c r="L11" s="170">
        <v>15.919956111706156</v>
      </c>
      <c r="M11" s="170">
        <v>11.342155009451796</v>
      </c>
      <c r="N11" s="170">
        <v>10.620915032679738</v>
      </c>
    </row>
    <row r="12" spans="1:14" x14ac:dyDescent="0.3">
      <c r="A12" s="285"/>
      <c r="B12" s="124" t="s">
        <v>3</v>
      </c>
      <c r="C12" s="255">
        <v>25742</v>
      </c>
      <c r="D12" s="247">
        <v>2325</v>
      </c>
      <c r="E12" s="247">
        <v>1790</v>
      </c>
      <c r="F12" s="247">
        <v>2649</v>
      </c>
      <c r="G12" s="247">
        <v>2816</v>
      </c>
      <c r="H12" s="247">
        <v>2646</v>
      </c>
      <c r="I12" s="247">
        <v>1905</v>
      </c>
      <c r="J12" s="247">
        <v>4512</v>
      </c>
      <c r="K12" s="247">
        <v>335</v>
      </c>
      <c r="L12" s="247">
        <v>6094</v>
      </c>
      <c r="M12" s="247">
        <v>540</v>
      </c>
      <c r="N12" s="247">
        <v>130</v>
      </c>
    </row>
    <row r="13" spans="1:14" x14ac:dyDescent="0.3">
      <c r="A13" s="285" t="s">
        <v>7</v>
      </c>
      <c r="B13" s="124" t="s">
        <v>2</v>
      </c>
      <c r="C13" s="243">
        <v>0.21289816050209287</v>
      </c>
      <c r="D13" s="170">
        <v>0.23761748864716442</v>
      </c>
      <c r="E13" s="170">
        <v>0.16951764524580057</v>
      </c>
      <c r="F13" s="170">
        <v>0.21848091504947947</v>
      </c>
      <c r="G13" s="170">
        <v>0.11010942123735462</v>
      </c>
      <c r="H13" s="170">
        <v>0.258857164934513</v>
      </c>
      <c r="I13" s="170">
        <v>0.1325486453528445</v>
      </c>
      <c r="J13" s="170">
        <v>0.25103309774842625</v>
      </c>
      <c r="K13" s="170">
        <v>0.31578947368421051</v>
      </c>
      <c r="L13" s="170">
        <v>0.25862744585804226</v>
      </c>
      <c r="M13" s="170">
        <v>0.27305187985717289</v>
      </c>
      <c r="N13" s="170">
        <v>0.49019607843137253</v>
      </c>
    </row>
    <row r="14" spans="1:14" x14ac:dyDescent="0.3">
      <c r="A14" s="285"/>
      <c r="B14" s="124" t="s">
        <v>3</v>
      </c>
      <c r="C14" s="255">
        <v>442</v>
      </c>
      <c r="D14" s="247">
        <v>45</v>
      </c>
      <c r="E14" s="247">
        <v>33</v>
      </c>
      <c r="F14" s="247">
        <v>51</v>
      </c>
      <c r="G14" s="247">
        <v>32</v>
      </c>
      <c r="H14" s="247">
        <v>67</v>
      </c>
      <c r="I14" s="247">
        <v>25</v>
      </c>
      <c r="J14" s="247">
        <v>65</v>
      </c>
      <c r="K14" s="247">
        <v>6</v>
      </c>
      <c r="L14" s="247">
        <v>99</v>
      </c>
      <c r="M14" s="247">
        <v>13</v>
      </c>
      <c r="N14" s="247">
        <v>6</v>
      </c>
    </row>
    <row r="15" spans="1:14" x14ac:dyDescent="0.3">
      <c r="A15" s="285" t="s">
        <v>8</v>
      </c>
      <c r="B15" s="124" t="s">
        <v>2</v>
      </c>
      <c r="C15" s="243">
        <v>54.289030928033675</v>
      </c>
      <c r="D15" s="170">
        <v>57.096842327595311</v>
      </c>
      <c r="E15" s="170">
        <v>58.64796835670623</v>
      </c>
      <c r="F15" s="170">
        <v>57.199160347855894</v>
      </c>
      <c r="G15" s="170">
        <v>50.003440919413663</v>
      </c>
      <c r="H15" s="170">
        <v>60.425762083220647</v>
      </c>
      <c r="I15" s="170">
        <v>51.285721859922596</v>
      </c>
      <c r="J15" s="170">
        <v>46.108986984899389</v>
      </c>
      <c r="K15" s="170">
        <v>46.684210526315788</v>
      </c>
      <c r="L15" s="170">
        <v>53.603803652133017</v>
      </c>
      <c r="M15" s="170">
        <v>66.897710565007344</v>
      </c>
      <c r="N15" s="170">
        <v>61.519607843137258</v>
      </c>
    </row>
    <row r="16" spans="1:14" x14ac:dyDescent="0.3">
      <c r="A16" s="285"/>
      <c r="B16" s="124" t="s">
        <v>3</v>
      </c>
      <c r="C16" s="255">
        <v>112710</v>
      </c>
      <c r="D16" s="247">
        <v>10813</v>
      </c>
      <c r="E16" s="247">
        <v>11417</v>
      </c>
      <c r="F16" s="247">
        <v>13352</v>
      </c>
      <c r="G16" s="247">
        <v>14532</v>
      </c>
      <c r="H16" s="247">
        <v>15640</v>
      </c>
      <c r="I16" s="247">
        <v>9673</v>
      </c>
      <c r="J16" s="247">
        <v>11939</v>
      </c>
      <c r="K16" s="247">
        <v>887</v>
      </c>
      <c r="L16" s="247">
        <v>20519</v>
      </c>
      <c r="M16" s="247">
        <v>3185</v>
      </c>
      <c r="N16" s="247">
        <v>753</v>
      </c>
    </row>
    <row r="17" spans="1:28" x14ac:dyDescent="0.3">
      <c r="A17" s="285" t="s">
        <v>9</v>
      </c>
      <c r="B17" s="124" t="s">
        <v>2</v>
      </c>
      <c r="C17" s="243">
        <v>2.517207662407098</v>
      </c>
      <c r="D17" s="170">
        <v>2.7141197592142783</v>
      </c>
      <c r="E17" s="170">
        <v>2.3886577284635537</v>
      </c>
      <c r="F17" s="170">
        <v>2.6217709805937539</v>
      </c>
      <c r="G17" s="170">
        <v>2.5531622049411604</v>
      </c>
      <c r="H17" s="170">
        <v>2.5537997913688519</v>
      </c>
      <c r="I17" s="170">
        <v>2.2586289168124702</v>
      </c>
      <c r="J17" s="170">
        <v>2.100953925771444</v>
      </c>
      <c r="K17" s="170">
        <v>3.736842105263158</v>
      </c>
      <c r="L17" s="170">
        <v>2.7900415371352438</v>
      </c>
      <c r="M17" s="170">
        <v>2.0163831127914302</v>
      </c>
      <c r="N17" s="170">
        <v>2.2058823529411766</v>
      </c>
    </row>
    <row r="18" spans="1:28" x14ac:dyDescent="0.3">
      <c r="A18" s="285"/>
      <c r="B18" s="124" t="s">
        <v>3</v>
      </c>
      <c r="C18" s="255">
        <v>5226</v>
      </c>
      <c r="D18" s="247">
        <v>514</v>
      </c>
      <c r="E18" s="247">
        <v>465</v>
      </c>
      <c r="F18" s="247">
        <v>612</v>
      </c>
      <c r="G18" s="247">
        <v>742</v>
      </c>
      <c r="H18" s="247">
        <v>661</v>
      </c>
      <c r="I18" s="247">
        <v>426</v>
      </c>
      <c r="J18" s="247">
        <v>544</v>
      </c>
      <c r="K18" s="247">
        <v>71</v>
      </c>
      <c r="L18" s="247">
        <v>1068</v>
      </c>
      <c r="M18" s="247">
        <v>96</v>
      </c>
      <c r="N18" s="247">
        <v>27</v>
      </c>
    </row>
    <row r="19" spans="1:28" x14ac:dyDescent="0.3">
      <c r="A19" s="285" t="s">
        <v>10</v>
      </c>
      <c r="B19" s="124" t="s">
        <v>2</v>
      </c>
      <c r="C19" s="243">
        <v>6.04399574203679</v>
      </c>
      <c r="D19" s="170">
        <v>4.8896398774949832</v>
      </c>
      <c r="E19" s="170">
        <v>5.2447732059382544</v>
      </c>
      <c r="F19" s="170">
        <v>5.7404789444373039</v>
      </c>
      <c r="G19" s="170">
        <v>6.5136604500722592</v>
      </c>
      <c r="H19" s="170">
        <v>5.7103117876598537</v>
      </c>
      <c r="I19" s="170">
        <v>8.75351253910185</v>
      </c>
      <c r="J19" s="170">
        <v>6.8474104970455336</v>
      </c>
      <c r="K19" s="170">
        <v>5.6842105263157894</v>
      </c>
      <c r="L19" s="170">
        <v>5.107238956085582</v>
      </c>
      <c r="M19" s="170">
        <v>6.7422810333963454</v>
      </c>
      <c r="N19" s="170">
        <v>6.6993464052287583</v>
      </c>
    </row>
    <row r="20" spans="1:28" x14ac:dyDescent="0.3">
      <c r="A20" s="285"/>
      <c r="B20" s="124" t="s">
        <v>3</v>
      </c>
      <c r="C20" s="255">
        <v>12548</v>
      </c>
      <c r="D20" s="247">
        <v>926</v>
      </c>
      <c r="E20" s="247">
        <v>1021</v>
      </c>
      <c r="F20" s="247">
        <v>1340</v>
      </c>
      <c r="G20" s="247">
        <v>1893</v>
      </c>
      <c r="H20" s="247">
        <v>1478</v>
      </c>
      <c r="I20" s="247">
        <v>1651</v>
      </c>
      <c r="J20" s="247">
        <v>1773</v>
      </c>
      <c r="K20" s="247">
        <v>108</v>
      </c>
      <c r="L20" s="247">
        <v>1955</v>
      </c>
      <c r="M20" s="247">
        <v>321</v>
      </c>
      <c r="N20" s="247">
        <v>82</v>
      </c>
    </row>
    <row r="21" spans="1:28" x14ac:dyDescent="0.3">
      <c r="A21" s="285" t="s">
        <v>11</v>
      </c>
      <c r="B21" s="124" t="s">
        <v>2</v>
      </c>
      <c r="C21" s="243">
        <v>2.8606384054794787</v>
      </c>
      <c r="D21" s="170">
        <v>1.4785088182490231</v>
      </c>
      <c r="E21" s="170">
        <v>0.74485025941336624</v>
      </c>
      <c r="F21" s="170">
        <v>1.8035385340358996</v>
      </c>
      <c r="G21" s="170">
        <v>11.059114995526805</v>
      </c>
      <c r="H21" s="170">
        <v>0.95043078468492836</v>
      </c>
      <c r="I21" s="170">
        <v>4.9042998780552463</v>
      </c>
      <c r="J21" s="170">
        <v>1.174062487931101</v>
      </c>
      <c r="K21" s="170">
        <v>5.2631578947368418E-2</v>
      </c>
      <c r="L21" s="170">
        <v>0.93262624415475848</v>
      </c>
      <c r="M21" s="170">
        <v>0.81915563957151849</v>
      </c>
      <c r="N21" s="170">
        <v>0.57189542483660127</v>
      </c>
    </row>
    <row r="22" spans="1:28" ht="15" thickBot="1" x14ac:dyDescent="0.35">
      <c r="A22" s="285"/>
      <c r="B22" s="124" t="s">
        <v>3</v>
      </c>
      <c r="C22" s="255">
        <v>5939</v>
      </c>
      <c r="D22" s="247">
        <v>280</v>
      </c>
      <c r="E22" s="247">
        <v>145</v>
      </c>
      <c r="F22" s="247">
        <v>421</v>
      </c>
      <c r="G22" s="247">
        <v>3214</v>
      </c>
      <c r="H22" s="247">
        <v>246</v>
      </c>
      <c r="I22" s="247">
        <v>925</v>
      </c>
      <c r="J22" s="247">
        <v>304</v>
      </c>
      <c r="K22" s="247">
        <v>1</v>
      </c>
      <c r="L22" s="247">
        <v>357</v>
      </c>
      <c r="M22" s="247">
        <v>39</v>
      </c>
      <c r="N22" s="247">
        <v>7</v>
      </c>
    </row>
    <row r="23" spans="1:28" ht="15" thickTop="1" x14ac:dyDescent="0.3">
      <c r="A23" s="306" t="s">
        <v>12</v>
      </c>
      <c r="B23" s="117" t="s">
        <v>2</v>
      </c>
      <c r="C23" s="211">
        <v>100</v>
      </c>
      <c r="D23" s="241">
        <v>100</v>
      </c>
      <c r="E23" s="241">
        <v>100</v>
      </c>
      <c r="F23" s="241">
        <v>100</v>
      </c>
      <c r="G23" s="241">
        <v>100</v>
      </c>
      <c r="H23" s="241">
        <v>100</v>
      </c>
      <c r="I23" s="241">
        <v>100</v>
      </c>
      <c r="J23" s="241">
        <v>100</v>
      </c>
      <c r="K23" s="241">
        <v>100</v>
      </c>
      <c r="L23" s="241">
        <v>100</v>
      </c>
      <c r="M23" s="241">
        <v>100</v>
      </c>
      <c r="N23" s="241">
        <v>100</v>
      </c>
    </row>
    <row r="24" spans="1:28" ht="15" thickBot="1" x14ac:dyDescent="0.35">
      <c r="A24" s="288"/>
      <c r="B24" s="254" t="s">
        <v>3</v>
      </c>
      <c r="C24" s="250">
        <v>207611</v>
      </c>
      <c r="D24" s="239">
        <v>18938</v>
      </c>
      <c r="E24" s="239">
        <v>19467</v>
      </c>
      <c r="F24" s="239">
        <v>23343</v>
      </c>
      <c r="G24" s="239">
        <v>29062</v>
      </c>
      <c r="H24" s="239">
        <v>25883</v>
      </c>
      <c r="I24" s="239">
        <v>18861</v>
      </c>
      <c r="J24" s="239">
        <v>25893</v>
      </c>
      <c r="K24" s="239">
        <v>1900</v>
      </c>
      <c r="L24" s="239">
        <v>38279</v>
      </c>
      <c r="M24" s="239">
        <v>4761</v>
      </c>
      <c r="N24" s="239">
        <v>1224</v>
      </c>
    </row>
    <row r="25" spans="1:28" ht="15" thickTop="1" x14ac:dyDescent="0.3">
      <c r="B25" s="8"/>
      <c r="C25" s="144"/>
      <c r="D25" s="144"/>
      <c r="E25" s="144"/>
      <c r="F25" s="144"/>
      <c r="G25" s="144"/>
      <c r="H25" s="144"/>
      <c r="I25" s="144"/>
      <c r="J25" s="144"/>
      <c r="K25" s="144"/>
      <c r="L25" s="144"/>
      <c r="M25" s="144"/>
      <c r="N25" s="144"/>
    </row>
    <row r="26" spans="1:28" x14ac:dyDescent="0.3">
      <c r="A26" t="s">
        <v>13</v>
      </c>
    </row>
    <row r="27" spans="1:28" x14ac:dyDescent="0.3">
      <c r="A27" s="2" t="s">
        <v>75</v>
      </c>
    </row>
    <row r="28" spans="1:28" x14ac:dyDescent="0.3">
      <c r="A28" s="2" t="s">
        <v>119</v>
      </c>
    </row>
    <row r="29" spans="1:28" x14ac:dyDescent="0.3">
      <c r="A29" s="2" t="s">
        <v>112</v>
      </c>
      <c r="B29" s="2"/>
      <c r="C29" s="2"/>
      <c r="D29" s="2"/>
      <c r="E29" s="2"/>
      <c r="F29" s="2"/>
      <c r="G29" s="2"/>
      <c r="H29" s="2"/>
      <c r="I29" s="2"/>
      <c r="J29" s="2"/>
      <c r="K29" s="2"/>
      <c r="L29" s="168"/>
      <c r="M29" s="2"/>
      <c r="N29" s="2"/>
      <c r="O29" s="2"/>
      <c r="P29" s="2"/>
      <c r="Q29" s="2"/>
      <c r="R29" s="2"/>
      <c r="S29" s="2"/>
      <c r="T29" s="2"/>
      <c r="U29" s="2"/>
      <c r="V29" s="2"/>
      <c r="W29" s="2"/>
      <c r="X29" s="2"/>
      <c r="Y29" s="2"/>
      <c r="Z29" s="2"/>
      <c r="AA29" s="2"/>
      <c r="AB29" s="2"/>
    </row>
    <row r="31" spans="1:28" x14ac:dyDescent="0.3">
      <c r="C31" s="97"/>
      <c r="D31" s="97"/>
      <c r="E31" s="97"/>
      <c r="F31" s="97"/>
      <c r="G31" s="97"/>
      <c r="H31" s="97"/>
      <c r="I31" s="97"/>
      <c r="J31" s="97"/>
      <c r="K31" s="97"/>
      <c r="L31" s="97"/>
      <c r="M31" s="97"/>
      <c r="N31" s="97"/>
    </row>
    <row r="32" spans="1:28" x14ac:dyDescent="0.3">
      <c r="C32" s="10"/>
      <c r="D32" s="10"/>
      <c r="E32" s="10"/>
      <c r="F32" s="10"/>
      <c r="G32" s="10"/>
      <c r="H32" s="10"/>
      <c r="I32" s="10"/>
      <c r="J32" s="10"/>
      <c r="K32" s="10"/>
      <c r="L32" s="10"/>
      <c r="M32" s="10"/>
      <c r="N32" s="10"/>
    </row>
    <row r="33" spans="3:14" x14ac:dyDescent="0.3">
      <c r="C33" s="99"/>
      <c r="D33" s="99"/>
      <c r="E33" s="99"/>
      <c r="F33" s="99"/>
      <c r="G33" s="99"/>
      <c r="H33" s="99"/>
      <c r="I33" s="99"/>
      <c r="J33" s="99"/>
      <c r="K33" s="99"/>
      <c r="L33" s="99"/>
      <c r="M33" s="99"/>
      <c r="N33" s="99"/>
    </row>
    <row r="34" spans="3:14" x14ac:dyDescent="0.3">
      <c r="C34" s="10"/>
      <c r="D34" s="10"/>
      <c r="E34" s="10"/>
      <c r="F34" s="10"/>
      <c r="G34" s="10"/>
      <c r="H34" s="10"/>
      <c r="I34" s="10"/>
      <c r="J34" s="10"/>
      <c r="K34" s="10"/>
      <c r="L34" s="10"/>
      <c r="M34" s="10"/>
      <c r="N34" s="10"/>
    </row>
  </sheetData>
  <mergeCells count="10">
    <mergeCell ref="A17:A18"/>
    <mergeCell ref="A19:A20"/>
    <mergeCell ref="A21:A22"/>
    <mergeCell ref="A23:A24"/>
    <mergeCell ref="A5:A6"/>
    <mergeCell ref="A7:A8"/>
    <mergeCell ref="A9:A10"/>
    <mergeCell ref="A11:A12"/>
    <mergeCell ref="A13:A14"/>
    <mergeCell ref="A15:A1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D254-DAB6-4121-BDFC-57F16A501959}">
  <dimension ref="A1:J26"/>
  <sheetViews>
    <sheetView zoomScale="80" zoomScaleNormal="80" workbookViewId="0">
      <selection activeCell="R38" sqref="R38"/>
    </sheetView>
  </sheetViews>
  <sheetFormatPr defaultRowHeight="14.4" x14ac:dyDescent="0.3"/>
  <cols>
    <col min="1" max="1" width="39.5546875" bestFit="1" customWidth="1"/>
  </cols>
  <sheetData>
    <row r="1" spans="1:10" x14ac:dyDescent="0.3">
      <c r="A1" t="s">
        <v>143</v>
      </c>
    </row>
    <row r="2" spans="1:10" x14ac:dyDescent="0.3">
      <c r="A2" s="100"/>
    </row>
    <row r="3" spans="1:10" ht="15" thickBot="1" x14ac:dyDescent="0.35">
      <c r="A3" s="109"/>
    </row>
    <row r="4" spans="1:10" ht="15.6" thickTop="1" thickBot="1" x14ac:dyDescent="0.35">
      <c r="A4" s="110"/>
      <c r="B4" s="104">
        <v>1986</v>
      </c>
      <c r="C4" s="104">
        <v>1990</v>
      </c>
      <c r="D4" s="104">
        <v>1995</v>
      </c>
      <c r="E4" s="104">
        <v>1998</v>
      </c>
      <c r="F4" s="104">
        <v>2001</v>
      </c>
      <c r="G4" s="104">
        <v>2006</v>
      </c>
      <c r="H4" s="104">
        <v>2011</v>
      </c>
      <c r="I4" s="104">
        <v>2016</v>
      </c>
      <c r="J4" s="104">
        <v>2022</v>
      </c>
    </row>
    <row r="5" spans="1:10" ht="15" thickTop="1" x14ac:dyDescent="0.3">
      <c r="A5" s="177" t="s">
        <v>1</v>
      </c>
      <c r="B5" s="172">
        <v>0.5</v>
      </c>
      <c r="C5" s="172">
        <v>0.8</v>
      </c>
      <c r="D5" s="172">
        <v>0.8</v>
      </c>
      <c r="E5" s="172">
        <v>0.9</v>
      </c>
      <c r="F5" s="172">
        <v>1.1000000000000001</v>
      </c>
      <c r="G5" s="172">
        <v>0.7</v>
      </c>
      <c r="H5" s="172">
        <v>0.8</v>
      </c>
      <c r="I5" s="172">
        <v>0.7</v>
      </c>
      <c r="J5" s="172">
        <v>0.9</v>
      </c>
    </row>
    <row r="6" spans="1:10" x14ac:dyDescent="0.3">
      <c r="A6" s="177" t="s">
        <v>120</v>
      </c>
      <c r="B6" s="172">
        <v>0.4</v>
      </c>
      <c r="C6" s="172">
        <v>0.4</v>
      </c>
      <c r="D6" s="172">
        <v>0.8</v>
      </c>
      <c r="E6" s="172">
        <v>0.9</v>
      </c>
      <c r="F6" s="172">
        <v>1.2</v>
      </c>
      <c r="G6" s="172">
        <v>0.9</v>
      </c>
      <c r="H6" s="172">
        <v>1.5</v>
      </c>
      <c r="I6" s="172">
        <v>2.2999999999999998</v>
      </c>
      <c r="J6" s="172">
        <v>2.7</v>
      </c>
    </row>
    <row r="7" spans="1:10" x14ac:dyDescent="0.3">
      <c r="A7" s="177" t="s">
        <v>121</v>
      </c>
      <c r="B7" s="200" t="s">
        <v>53</v>
      </c>
      <c r="C7" s="200" t="s">
        <v>53</v>
      </c>
      <c r="D7" s="200" t="s">
        <v>53</v>
      </c>
      <c r="E7" s="200" t="s">
        <v>53</v>
      </c>
      <c r="F7" s="200" t="s">
        <v>53</v>
      </c>
      <c r="G7" s="200" t="s">
        <v>53</v>
      </c>
      <c r="H7" s="200" t="s">
        <v>53</v>
      </c>
      <c r="I7" s="200" t="s">
        <v>53</v>
      </c>
      <c r="J7" s="172">
        <v>0.6</v>
      </c>
    </row>
    <row r="8" spans="1:10" x14ac:dyDescent="0.3">
      <c r="A8" s="177" t="s">
        <v>5</v>
      </c>
      <c r="B8" s="101">
        <v>5</v>
      </c>
      <c r="C8" s="101">
        <v>5.5</v>
      </c>
      <c r="D8" s="101">
        <v>5.9</v>
      </c>
      <c r="E8" s="101">
        <v>6.3</v>
      </c>
      <c r="F8" s="101">
        <v>6.3</v>
      </c>
      <c r="G8" s="101">
        <v>5.9</v>
      </c>
      <c r="H8" s="101">
        <v>5.9</v>
      </c>
      <c r="I8" s="172">
        <v>7.9</v>
      </c>
      <c r="J8" s="172">
        <v>13.6</v>
      </c>
    </row>
    <row r="9" spans="1:10" x14ac:dyDescent="0.3">
      <c r="A9" s="177" t="s">
        <v>6</v>
      </c>
      <c r="B9" s="101">
        <v>2.2000000000000002</v>
      </c>
      <c r="C9" s="101">
        <v>2.6</v>
      </c>
      <c r="D9" s="101">
        <v>2.9</v>
      </c>
      <c r="E9" s="101">
        <v>3.2</v>
      </c>
      <c r="F9" s="101">
        <v>3.7</v>
      </c>
      <c r="G9" s="101">
        <v>4.5</v>
      </c>
      <c r="H9" s="101">
        <v>3.8</v>
      </c>
      <c r="I9" s="172">
        <v>3.9</v>
      </c>
      <c r="J9" s="172">
        <v>5.8</v>
      </c>
    </row>
    <row r="10" spans="1:10" x14ac:dyDescent="0.3">
      <c r="A10" s="177" t="s">
        <v>122</v>
      </c>
      <c r="B10" s="200" t="s">
        <v>53</v>
      </c>
      <c r="C10" s="200" t="s">
        <v>53</v>
      </c>
      <c r="D10" s="200" t="s">
        <v>53</v>
      </c>
      <c r="E10" s="200" t="s">
        <v>53</v>
      </c>
      <c r="F10" s="200" t="s">
        <v>53</v>
      </c>
      <c r="G10" s="200" t="s">
        <v>53</v>
      </c>
      <c r="H10" s="200" t="s">
        <v>53</v>
      </c>
      <c r="I10" s="172">
        <v>0.6</v>
      </c>
      <c r="J10" s="172">
        <v>0.6</v>
      </c>
    </row>
    <row r="11" spans="1:10" x14ac:dyDescent="0.3">
      <c r="A11" s="177" t="s">
        <v>7</v>
      </c>
      <c r="B11" s="200" t="s">
        <v>53</v>
      </c>
      <c r="C11" s="200" t="s">
        <v>53</v>
      </c>
      <c r="D11" s="200" t="s">
        <v>53</v>
      </c>
      <c r="E11" s="200" t="s">
        <v>53</v>
      </c>
      <c r="F11" s="200" t="s">
        <v>53</v>
      </c>
      <c r="G11" s="200" t="s">
        <v>53</v>
      </c>
      <c r="H11" s="200" t="s">
        <v>53</v>
      </c>
      <c r="I11" s="200" t="s">
        <v>53</v>
      </c>
      <c r="J11" s="172">
        <v>0.2</v>
      </c>
    </row>
    <row r="12" spans="1:10" x14ac:dyDescent="0.3">
      <c r="A12" s="177" t="s">
        <v>123</v>
      </c>
      <c r="B12" s="101">
        <v>91.9</v>
      </c>
      <c r="C12" s="101">
        <v>90.4</v>
      </c>
      <c r="D12" s="101">
        <v>89.3</v>
      </c>
      <c r="E12" s="101">
        <v>88.7</v>
      </c>
      <c r="F12" s="101">
        <v>87.2</v>
      </c>
      <c r="G12" s="101">
        <v>86.4</v>
      </c>
      <c r="H12" s="101">
        <v>87.2</v>
      </c>
      <c r="I12" s="172">
        <v>83.2</v>
      </c>
      <c r="J12" s="172">
        <v>72.7</v>
      </c>
    </row>
    <row r="13" spans="1:10" x14ac:dyDescent="0.3">
      <c r="A13" s="177" t="s">
        <v>9</v>
      </c>
      <c r="B13" s="200" t="s">
        <v>53</v>
      </c>
      <c r="C13" s="200" t="s">
        <v>53</v>
      </c>
      <c r="D13" s="200" t="s">
        <v>53</v>
      </c>
      <c r="E13" s="200" t="s">
        <v>53</v>
      </c>
      <c r="F13" s="101">
        <v>0.5</v>
      </c>
      <c r="G13" s="101">
        <v>1.5</v>
      </c>
      <c r="H13" s="101">
        <v>0.8</v>
      </c>
      <c r="I13" s="172">
        <v>1.4</v>
      </c>
      <c r="J13" s="172">
        <v>2.4</v>
      </c>
    </row>
    <row r="14" spans="1:10" ht="15" thickBot="1" x14ac:dyDescent="0.35">
      <c r="A14" s="177" t="s">
        <v>124</v>
      </c>
      <c r="B14" s="200" t="s">
        <v>53</v>
      </c>
      <c r="C14" s="200" t="s">
        <v>53</v>
      </c>
      <c r="D14" s="200" t="s">
        <v>53</v>
      </c>
      <c r="E14" s="200" t="s">
        <v>53</v>
      </c>
      <c r="F14" s="200" t="s">
        <v>53</v>
      </c>
      <c r="G14" s="200" t="s">
        <v>53</v>
      </c>
      <c r="H14" s="200" t="s">
        <v>53</v>
      </c>
      <c r="I14" s="200" t="s">
        <v>53</v>
      </c>
      <c r="J14" s="172">
        <v>0.5</v>
      </c>
    </row>
    <row r="15" spans="1:10" ht="15.6" thickTop="1" thickBot="1" x14ac:dyDescent="0.35">
      <c r="A15" s="219" t="s">
        <v>12</v>
      </c>
      <c r="B15" s="220">
        <v>100</v>
      </c>
      <c r="C15" s="220">
        <v>100</v>
      </c>
      <c r="D15" s="220">
        <v>100</v>
      </c>
      <c r="E15" s="220">
        <v>100</v>
      </c>
      <c r="F15" s="220">
        <v>100</v>
      </c>
      <c r="G15" s="220">
        <v>100</v>
      </c>
      <c r="H15" s="220">
        <v>100</v>
      </c>
      <c r="I15" s="221">
        <v>100</v>
      </c>
      <c r="J15" s="221">
        <v>100</v>
      </c>
    </row>
    <row r="16" spans="1:10" ht="15" thickTop="1" x14ac:dyDescent="0.3"/>
    <row r="17" spans="1:10" x14ac:dyDescent="0.3">
      <c r="A17" s="277" t="s">
        <v>125</v>
      </c>
      <c r="I17" s="99"/>
    </row>
    <row r="18" spans="1:10" x14ac:dyDescent="0.3">
      <c r="A18" s="2" t="s">
        <v>59</v>
      </c>
    </row>
    <row r="19" spans="1:10" x14ac:dyDescent="0.3">
      <c r="A19" t="s">
        <v>126</v>
      </c>
    </row>
    <row r="20" spans="1:10" x14ac:dyDescent="0.3">
      <c r="A20" t="s">
        <v>127</v>
      </c>
    </row>
    <row r="21" spans="1:10" x14ac:dyDescent="0.3">
      <c r="A21" t="s">
        <v>128</v>
      </c>
    </row>
    <row r="22" spans="1:10" x14ac:dyDescent="0.3">
      <c r="A22" t="s">
        <v>129</v>
      </c>
    </row>
    <row r="23" spans="1:10" x14ac:dyDescent="0.3">
      <c r="A23" t="s">
        <v>130</v>
      </c>
    </row>
    <row r="26" spans="1:10" x14ac:dyDescent="0.3">
      <c r="B26" s="97"/>
      <c r="C26" s="97"/>
      <c r="D26" s="97"/>
      <c r="E26" s="97"/>
      <c r="F26" s="97"/>
      <c r="G26" s="97"/>
      <c r="H26" s="97"/>
      <c r="I26" s="97"/>
      <c r="J26" s="97"/>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3579-5000-4D98-BE5F-D2F2E5F0C563}">
  <dimension ref="A1:J26"/>
  <sheetViews>
    <sheetView zoomScale="80" zoomScaleNormal="80" workbookViewId="0">
      <selection activeCell="M32" sqref="M32"/>
    </sheetView>
  </sheetViews>
  <sheetFormatPr defaultRowHeight="14.4" x14ac:dyDescent="0.3"/>
  <cols>
    <col min="1" max="1" width="39.5546875" bestFit="1" customWidth="1"/>
  </cols>
  <sheetData>
    <row r="1" spans="1:2" x14ac:dyDescent="0.3">
      <c r="A1" t="s">
        <v>142</v>
      </c>
    </row>
    <row r="2" spans="1:2" x14ac:dyDescent="0.3">
      <c r="A2" s="100"/>
    </row>
    <row r="3" spans="1:2" ht="15" thickBot="1" x14ac:dyDescent="0.35">
      <c r="A3" s="109"/>
    </row>
    <row r="4" spans="1:2" ht="15.6" thickTop="1" thickBot="1" x14ac:dyDescent="0.35">
      <c r="A4" s="110"/>
      <c r="B4" s="104">
        <v>2022</v>
      </c>
    </row>
    <row r="5" spans="1:2" ht="15" thickTop="1" x14ac:dyDescent="0.3">
      <c r="A5" s="177" t="s">
        <v>1</v>
      </c>
      <c r="B5" s="172">
        <v>0.9</v>
      </c>
    </row>
    <row r="6" spans="1:2" x14ac:dyDescent="0.3">
      <c r="A6" s="177" t="s">
        <v>120</v>
      </c>
      <c r="B6" s="172">
        <v>2.7</v>
      </c>
    </row>
    <row r="7" spans="1:2" x14ac:dyDescent="0.3">
      <c r="A7" s="177" t="s">
        <v>121</v>
      </c>
      <c r="B7" s="172">
        <v>0.6</v>
      </c>
    </row>
    <row r="8" spans="1:2" x14ac:dyDescent="0.3">
      <c r="A8" s="177" t="s">
        <v>5</v>
      </c>
      <c r="B8" s="172">
        <v>13.6</v>
      </c>
    </row>
    <row r="9" spans="1:2" x14ac:dyDescent="0.3">
      <c r="A9" s="177" t="s">
        <v>6</v>
      </c>
      <c r="B9" s="172">
        <v>5.8</v>
      </c>
    </row>
    <row r="10" spans="1:2" x14ac:dyDescent="0.3">
      <c r="A10" s="177" t="s">
        <v>122</v>
      </c>
      <c r="B10" s="172">
        <v>0.6</v>
      </c>
    </row>
    <row r="11" spans="1:2" x14ac:dyDescent="0.3">
      <c r="A11" s="177" t="s">
        <v>7</v>
      </c>
      <c r="B11" s="172">
        <v>0.2</v>
      </c>
    </row>
    <row r="12" spans="1:2" x14ac:dyDescent="0.3">
      <c r="A12" s="177" t="s">
        <v>123</v>
      </c>
      <c r="B12" s="172">
        <v>72.7</v>
      </c>
    </row>
    <row r="13" spans="1:2" x14ac:dyDescent="0.3">
      <c r="A13" s="177" t="s">
        <v>9</v>
      </c>
      <c r="B13" s="172">
        <v>2.4</v>
      </c>
    </row>
    <row r="14" spans="1:2" ht="15" thickBot="1" x14ac:dyDescent="0.35">
      <c r="A14" s="177" t="s">
        <v>124</v>
      </c>
      <c r="B14" s="172">
        <v>0.5</v>
      </c>
    </row>
    <row r="15" spans="1:2" ht="15.6" thickTop="1" thickBot="1" x14ac:dyDescent="0.35">
      <c r="A15" s="219" t="s">
        <v>12</v>
      </c>
      <c r="B15" s="221">
        <v>100</v>
      </c>
    </row>
    <row r="16" spans="1:2" ht="15" thickTop="1" x14ac:dyDescent="0.3"/>
    <row r="17" spans="1:10" x14ac:dyDescent="0.3">
      <c r="A17" s="277" t="s">
        <v>125</v>
      </c>
      <c r="I17" s="99"/>
    </row>
    <row r="18" spans="1:10" x14ac:dyDescent="0.3">
      <c r="A18" s="2"/>
    </row>
    <row r="26" spans="1:10" x14ac:dyDescent="0.3">
      <c r="B26" s="97"/>
      <c r="C26" s="97"/>
      <c r="D26" s="97"/>
      <c r="E26" s="97"/>
      <c r="F26" s="97"/>
      <c r="G26" s="97"/>
      <c r="H26" s="97"/>
      <c r="I26" s="97"/>
      <c r="J26" s="97"/>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FB1F-3CE3-4454-AA2C-468DB00715A3}">
  <dimension ref="A1:G32"/>
  <sheetViews>
    <sheetView zoomScale="80" zoomScaleNormal="80" workbookViewId="0">
      <selection activeCell="M40" sqref="M40"/>
    </sheetView>
  </sheetViews>
  <sheetFormatPr defaultRowHeight="14.4" x14ac:dyDescent="0.3"/>
  <cols>
    <col min="1" max="1" width="42.33203125" bestFit="1" customWidth="1"/>
    <col min="2" max="2" width="6.5546875" customWidth="1"/>
    <col min="3" max="3" width="10" bestFit="1" customWidth="1"/>
    <col min="4" max="4" width="10.109375" bestFit="1" customWidth="1"/>
  </cols>
  <sheetData>
    <row r="1" spans="1:7" x14ac:dyDescent="0.3">
      <c r="A1" t="s">
        <v>131</v>
      </c>
    </row>
    <row r="2" spans="1:7" x14ac:dyDescent="0.3">
      <c r="A2" s="100"/>
      <c r="B2" s="100"/>
    </row>
    <row r="3" spans="1:7" ht="15" thickBot="1" x14ac:dyDescent="0.35">
      <c r="A3" s="109"/>
      <c r="B3" s="98"/>
    </row>
    <row r="4" spans="1:7" ht="15.6" thickTop="1" thickBot="1" x14ac:dyDescent="0.35">
      <c r="A4" s="111"/>
      <c r="B4" s="108"/>
      <c r="C4" s="106" t="s">
        <v>132</v>
      </c>
      <c r="D4" s="106" t="s">
        <v>133</v>
      </c>
    </row>
    <row r="5" spans="1:7" ht="15" thickTop="1" x14ac:dyDescent="0.3">
      <c r="A5" s="307" t="s">
        <v>1</v>
      </c>
      <c r="B5" s="105" t="s">
        <v>2</v>
      </c>
      <c r="C5" s="170">
        <v>0.67226890756302526</v>
      </c>
      <c r="D5" s="170">
        <v>1.3550135501355014</v>
      </c>
      <c r="F5" s="170"/>
      <c r="G5" s="170"/>
    </row>
    <row r="6" spans="1:7" x14ac:dyDescent="0.3">
      <c r="A6" s="307"/>
      <c r="B6" s="103" t="s">
        <v>3</v>
      </c>
      <c r="C6" s="247">
        <v>4</v>
      </c>
      <c r="D6" s="247">
        <v>5</v>
      </c>
      <c r="F6" s="247"/>
      <c r="G6" s="247"/>
    </row>
    <row r="7" spans="1:7" x14ac:dyDescent="0.3">
      <c r="A7" s="307" t="s">
        <v>120</v>
      </c>
      <c r="B7" s="103" t="s">
        <v>2</v>
      </c>
      <c r="C7" s="170">
        <v>1.8487394957983194</v>
      </c>
      <c r="D7" s="170">
        <v>4.0650406504065035</v>
      </c>
      <c r="F7" s="170"/>
      <c r="G7" s="170"/>
    </row>
    <row r="8" spans="1:7" x14ac:dyDescent="0.3">
      <c r="A8" s="307"/>
      <c r="B8" s="103" t="s">
        <v>3</v>
      </c>
      <c r="C8" s="247">
        <v>11</v>
      </c>
      <c r="D8" s="247">
        <v>15</v>
      </c>
      <c r="F8" s="247"/>
      <c r="G8" s="247"/>
    </row>
    <row r="9" spans="1:7" x14ac:dyDescent="0.3">
      <c r="A9" s="307" t="s">
        <v>121</v>
      </c>
      <c r="B9" s="103" t="s">
        <v>2</v>
      </c>
      <c r="C9" s="170">
        <v>1.0084033613445378</v>
      </c>
      <c r="D9" s="170">
        <v>0</v>
      </c>
      <c r="F9" s="170"/>
      <c r="G9" s="170"/>
    </row>
    <row r="10" spans="1:7" x14ac:dyDescent="0.3">
      <c r="A10" s="307"/>
      <c r="B10" s="103" t="s">
        <v>3</v>
      </c>
      <c r="C10" s="247">
        <v>6</v>
      </c>
      <c r="D10" s="247">
        <v>0</v>
      </c>
      <c r="F10" s="247"/>
      <c r="G10" s="247"/>
    </row>
    <row r="11" spans="1:7" x14ac:dyDescent="0.3">
      <c r="A11" s="307" t="s">
        <v>5</v>
      </c>
      <c r="B11" s="103" t="s">
        <v>2</v>
      </c>
      <c r="C11" s="170">
        <v>13.277310924369749</v>
      </c>
      <c r="D11" s="170">
        <v>14.092140921409213</v>
      </c>
      <c r="F11" s="170"/>
      <c r="G11" s="170"/>
    </row>
    <row r="12" spans="1:7" x14ac:dyDescent="0.3">
      <c r="A12" s="307"/>
      <c r="B12" s="103" t="s">
        <v>3</v>
      </c>
      <c r="C12" s="247">
        <v>79</v>
      </c>
      <c r="D12" s="247">
        <v>52</v>
      </c>
      <c r="F12" s="247"/>
      <c r="G12" s="247"/>
    </row>
    <row r="13" spans="1:7" x14ac:dyDescent="0.3">
      <c r="A13" s="307" t="s">
        <v>6</v>
      </c>
      <c r="B13" s="103" t="s">
        <v>2</v>
      </c>
      <c r="C13" s="170">
        <v>4.53781512605042</v>
      </c>
      <c r="D13" s="170">
        <v>7.8590785907859075</v>
      </c>
      <c r="F13" s="170"/>
      <c r="G13" s="170"/>
    </row>
    <row r="14" spans="1:7" x14ac:dyDescent="0.3">
      <c r="A14" s="307"/>
      <c r="B14" s="103" t="s">
        <v>3</v>
      </c>
      <c r="C14" s="247">
        <v>27</v>
      </c>
      <c r="D14" s="247">
        <v>29</v>
      </c>
      <c r="F14" s="247"/>
      <c r="G14" s="247"/>
    </row>
    <row r="15" spans="1:7" x14ac:dyDescent="0.3">
      <c r="A15" s="307" t="s">
        <v>122</v>
      </c>
      <c r="B15" s="103" t="s">
        <v>2</v>
      </c>
      <c r="C15" s="170">
        <v>0.67226890756302526</v>
      </c>
      <c r="D15" s="170">
        <v>0.54200542005420049</v>
      </c>
      <c r="F15" s="170"/>
      <c r="G15" s="170"/>
    </row>
    <row r="16" spans="1:7" x14ac:dyDescent="0.3">
      <c r="A16" s="307"/>
      <c r="B16" s="103" t="s">
        <v>3</v>
      </c>
      <c r="C16" s="247">
        <v>4</v>
      </c>
      <c r="D16" s="247">
        <v>2</v>
      </c>
      <c r="F16" s="247"/>
      <c r="G16" s="247"/>
    </row>
    <row r="17" spans="1:7" x14ac:dyDescent="0.3">
      <c r="A17" s="307" t="s">
        <v>7</v>
      </c>
      <c r="B17" s="103" t="s">
        <v>2</v>
      </c>
      <c r="C17" s="170">
        <v>0.16806722689075632</v>
      </c>
      <c r="D17" s="170">
        <v>0.27100271002710025</v>
      </c>
      <c r="F17" s="170"/>
      <c r="G17" s="170"/>
    </row>
    <row r="18" spans="1:7" x14ac:dyDescent="0.3">
      <c r="A18" s="307"/>
      <c r="B18" s="103" t="s">
        <v>3</v>
      </c>
      <c r="C18" s="247">
        <v>1</v>
      </c>
      <c r="D18" s="247">
        <v>1</v>
      </c>
      <c r="F18" s="247"/>
      <c r="G18" s="247"/>
    </row>
    <row r="19" spans="1:7" x14ac:dyDescent="0.3">
      <c r="A19" s="307" t="s">
        <v>123</v>
      </c>
      <c r="B19" s="103" t="s">
        <v>2</v>
      </c>
      <c r="C19" s="170">
        <v>74.789915966386559</v>
      </c>
      <c r="D19" s="170">
        <v>69.105691056910572</v>
      </c>
      <c r="F19" s="170"/>
      <c r="G19" s="170"/>
    </row>
    <row r="20" spans="1:7" x14ac:dyDescent="0.3">
      <c r="A20" s="307"/>
      <c r="B20" s="103" t="s">
        <v>3</v>
      </c>
      <c r="C20" s="247">
        <v>445</v>
      </c>
      <c r="D20" s="247">
        <v>255</v>
      </c>
      <c r="F20" s="247"/>
      <c r="G20" s="247"/>
    </row>
    <row r="21" spans="1:7" x14ac:dyDescent="0.3">
      <c r="A21" s="285" t="s">
        <v>9</v>
      </c>
      <c r="B21" s="103" t="s">
        <v>2</v>
      </c>
      <c r="C21" s="170">
        <v>2.1848739495798317</v>
      </c>
      <c r="D21" s="170">
        <v>2.7100271002710028</v>
      </c>
      <c r="F21" s="170"/>
      <c r="G21" s="170"/>
    </row>
    <row r="22" spans="1:7" x14ac:dyDescent="0.3">
      <c r="A22" s="285"/>
      <c r="B22" s="103" t="s">
        <v>3</v>
      </c>
      <c r="C22" s="247">
        <v>13</v>
      </c>
      <c r="D22" s="247">
        <v>10</v>
      </c>
      <c r="F22" s="247"/>
      <c r="G22" s="247"/>
    </row>
    <row r="23" spans="1:7" x14ac:dyDescent="0.3">
      <c r="A23" s="285" t="s">
        <v>124</v>
      </c>
      <c r="B23" s="103" t="s">
        <v>2</v>
      </c>
      <c r="C23" s="170">
        <v>0.84033613445378152</v>
      </c>
      <c r="D23" s="170">
        <v>0</v>
      </c>
      <c r="F23" s="170"/>
      <c r="G23" s="170"/>
    </row>
    <row r="24" spans="1:7" ht="15" thickBot="1" x14ac:dyDescent="0.35">
      <c r="A24" s="309"/>
      <c r="B24" s="103" t="s">
        <v>3</v>
      </c>
      <c r="C24" s="247">
        <v>5</v>
      </c>
      <c r="D24" s="247">
        <v>0</v>
      </c>
      <c r="F24" s="247"/>
      <c r="G24" s="247"/>
    </row>
    <row r="25" spans="1:7" ht="15" thickTop="1" x14ac:dyDescent="0.3">
      <c r="A25" s="308" t="s">
        <v>12</v>
      </c>
      <c r="B25" s="105" t="s">
        <v>2</v>
      </c>
      <c r="C25" s="249">
        <v>100</v>
      </c>
      <c r="D25" s="241">
        <v>100</v>
      </c>
      <c r="F25" s="170"/>
      <c r="G25" s="170"/>
    </row>
    <row r="26" spans="1:7" ht="15" thickBot="1" x14ac:dyDescent="0.35">
      <c r="A26" s="305"/>
      <c r="B26" s="251" t="s">
        <v>3</v>
      </c>
      <c r="C26" s="252">
        <v>595</v>
      </c>
      <c r="D26" s="253">
        <v>369</v>
      </c>
      <c r="F26" s="247"/>
      <c r="G26" s="247"/>
    </row>
    <row r="27" spans="1:7" ht="15" thickTop="1" x14ac:dyDescent="0.3">
      <c r="A27" s="2"/>
      <c r="B27" s="2"/>
      <c r="C27" s="97"/>
      <c r="D27" s="97"/>
    </row>
    <row r="28" spans="1:7" x14ac:dyDescent="0.3">
      <c r="A28" s="277" t="s">
        <v>125</v>
      </c>
      <c r="B28" s="2"/>
      <c r="C28" s="97"/>
      <c r="D28" s="97"/>
    </row>
    <row r="29" spans="1:7" x14ac:dyDescent="0.3">
      <c r="A29" s="2"/>
      <c r="B29" s="2"/>
      <c r="C29" s="97"/>
      <c r="D29" s="97"/>
    </row>
    <row r="31" spans="1:7" x14ac:dyDescent="0.3">
      <c r="C31" s="270"/>
      <c r="D31" s="270"/>
    </row>
    <row r="32" spans="1:7" x14ac:dyDescent="0.3">
      <c r="C32" s="166"/>
      <c r="D32" s="166"/>
    </row>
  </sheetData>
  <mergeCells count="11">
    <mergeCell ref="A15:A16"/>
    <mergeCell ref="A5:A6"/>
    <mergeCell ref="A7:A8"/>
    <mergeCell ref="A9:A10"/>
    <mergeCell ref="A11:A12"/>
    <mergeCell ref="A13:A14"/>
    <mergeCell ref="A17:A18"/>
    <mergeCell ref="A19:A20"/>
    <mergeCell ref="A21:A22"/>
    <mergeCell ref="A25:A26"/>
    <mergeCell ref="A23:A2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7DFE-9B44-4913-9872-69CDFD58C2CE}">
  <dimension ref="A1:H19"/>
  <sheetViews>
    <sheetView zoomScale="80" zoomScaleNormal="80" workbookViewId="0">
      <selection activeCell="K18" sqref="K18"/>
    </sheetView>
  </sheetViews>
  <sheetFormatPr defaultRowHeight="14.4" x14ac:dyDescent="0.3"/>
  <cols>
    <col min="1" max="1" width="37.6640625" customWidth="1"/>
    <col min="2" max="3" width="11.6640625" customWidth="1"/>
    <col min="4" max="4" width="13.6640625" customWidth="1"/>
    <col min="5" max="8" width="11.6640625" customWidth="1"/>
  </cols>
  <sheetData>
    <row r="1" spans="1:8" x14ac:dyDescent="0.3">
      <c r="A1" t="s">
        <v>134</v>
      </c>
    </row>
    <row r="2" spans="1:8" x14ac:dyDescent="0.3">
      <c r="A2" s="100"/>
    </row>
    <row r="3" spans="1:8" ht="15" thickBot="1" x14ac:dyDescent="0.35"/>
    <row r="4" spans="1:8" ht="43.2" x14ac:dyDescent="0.3">
      <c r="A4" s="268"/>
      <c r="B4" s="266" t="s">
        <v>135</v>
      </c>
      <c r="C4" s="266" t="s">
        <v>68</v>
      </c>
      <c r="D4" s="271" t="s">
        <v>69</v>
      </c>
      <c r="E4" s="267" t="s">
        <v>70</v>
      </c>
      <c r="F4" s="267" t="s">
        <v>71</v>
      </c>
      <c r="G4" s="269" t="s">
        <v>12</v>
      </c>
      <c r="H4" s="230"/>
    </row>
    <row r="5" spans="1:8" ht="15" thickTop="1" x14ac:dyDescent="0.3">
      <c r="A5" s="204" t="s">
        <v>22</v>
      </c>
      <c r="B5" s="171">
        <v>12.19</v>
      </c>
      <c r="C5" s="171">
        <v>17.61</v>
      </c>
      <c r="D5" s="171">
        <v>18.23</v>
      </c>
      <c r="E5" s="171">
        <v>32.68</v>
      </c>
      <c r="F5" s="171">
        <v>19.29</v>
      </c>
      <c r="G5" s="227">
        <v>100</v>
      </c>
      <c r="H5" s="171"/>
    </row>
    <row r="6" spans="1:8" x14ac:dyDescent="0.3">
      <c r="A6" s="202" t="s">
        <v>1</v>
      </c>
      <c r="B6" s="97">
        <v>5.05</v>
      </c>
      <c r="C6" s="97">
        <v>0</v>
      </c>
      <c r="D6" s="97">
        <v>0</v>
      </c>
      <c r="E6" s="97">
        <v>6.54</v>
      </c>
      <c r="F6" s="97">
        <v>88.4</v>
      </c>
      <c r="G6" s="264">
        <v>100</v>
      </c>
      <c r="H6" s="171"/>
    </row>
    <row r="7" spans="1:8" x14ac:dyDescent="0.3">
      <c r="A7" s="202" t="s">
        <v>120</v>
      </c>
      <c r="B7" s="97">
        <v>8.36</v>
      </c>
      <c r="C7" s="97">
        <v>23.77</v>
      </c>
      <c r="D7" s="97">
        <v>3.94</v>
      </c>
      <c r="E7" s="97">
        <v>36.1</v>
      </c>
      <c r="F7" s="97">
        <v>27.85</v>
      </c>
      <c r="G7" s="264">
        <v>100</v>
      </c>
      <c r="H7" s="171"/>
    </row>
    <row r="8" spans="1:8" x14ac:dyDescent="0.3">
      <c r="A8" s="203" t="s">
        <v>121</v>
      </c>
      <c r="B8" s="97">
        <v>24.86</v>
      </c>
      <c r="C8" s="97">
        <v>26.51</v>
      </c>
      <c r="D8" s="97">
        <v>17.579999999999998</v>
      </c>
      <c r="E8" s="97">
        <v>0</v>
      </c>
      <c r="F8" s="97">
        <v>31.06</v>
      </c>
      <c r="G8" s="264">
        <v>100</v>
      </c>
      <c r="H8" s="171"/>
    </row>
    <row r="9" spans="1:8" x14ac:dyDescent="0.3">
      <c r="A9" s="202" t="s">
        <v>5</v>
      </c>
      <c r="B9" s="97">
        <v>5.85</v>
      </c>
      <c r="C9" s="97">
        <v>16.21</v>
      </c>
      <c r="D9" s="97">
        <v>29.76</v>
      </c>
      <c r="E9" s="97">
        <v>40.880000000000003</v>
      </c>
      <c r="F9" s="97">
        <v>7.3</v>
      </c>
      <c r="G9" s="264">
        <v>100</v>
      </c>
      <c r="H9" s="171"/>
    </row>
    <row r="10" spans="1:8" x14ac:dyDescent="0.3">
      <c r="A10" s="202" t="s">
        <v>6</v>
      </c>
      <c r="B10" s="97">
        <v>12.2</v>
      </c>
      <c r="C10" s="97">
        <v>14.49</v>
      </c>
      <c r="D10" s="97">
        <v>19.2</v>
      </c>
      <c r="E10" s="97">
        <v>40.5</v>
      </c>
      <c r="F10" s="97">
        <v>13.58</v>
      </c>
      <c r="G10" s="264">
        <v>100</v>
      </c>
      <c r="H10" s="171"/>
    </row>
    <row r="11" spans="1:8" x14ac:dyDescent="0.3">
      <c r="A11" s="202" t="s">
        <v>122</v>
      </c>
      <c r="B11" s="97">
        <v>11.52</v>
      </c>
      <c r="C11" s="97">
        <v>0</v>
      </c>
      <c r="D11" s="97">
        <v>0</v>
      </c>
      <c r="E11" s="97">
        <v>59.68</v>
      </c>
      <c r="F11" s="97">
        <v>28.79</v>
      </c>
      <c r="G11" s="264">
        <v>100</v>
      </c>
      <c r="H11" s="171"/>
    </row>
    <row r="12" spans="1:8" x14ac:dyDescent="0.3">
      <c r="A12" s="202" t="s">
        <v>7</v>
      </c>
      <c r="B12" s="97">
        <v>100</v>
      </c>
      <c r="C12" s="97">
        <v>0</v>
      </c>
      <c r="D12" s="97">
        <v>0</v>
      </c>
      <c r="E12" s="97">
        <v>0</v>
      </c>
      <c r="F12" s="97">
        <v>0</v>
      </c>
      <c r="G12" s="264">
        <v>100</v>
      </c>
      <c r="H12" s="171"/>
    </row>
    <row r="13" spans="1:8" x14ac:dyDescent="0.3">
      <c r="A13" s="202" t="s">
        <v>123</v>
      </c>
      <c r="B13" s="97">
        <v>13.92</v>
      </c>
      <c r="C13" s="97">
        <v>18.62</v>
      </c>
      <c r="D13" s="97">
        <v>17.12</v>
      </c>
      <c r="E13" s="97">
        <v>31.07</v>
      </c>
      <c r="F13" s="97">
        <v>19.27</v>
      </c>
      <c r="G13" s="264">
        <v>100</v>
      </c>
      <c r="H13" s="171"/>
    </row>
    <row r="14" spans="1:8" ht="15" thickBot="1" x14ac:dyDescent="0.35">
      <c r="A14" s="205" t="s">
        <v>9</v>
      </c>
      <c r="B14" s="206">
        <v>2.75</v>
      </c>
      <c r="C14" s="206">
        <v>11.72</v>
      </c>
      <c r="D14" s="206">
        <v>19.43</v>
      </c>
      <c r="E14" s="206">
        <v>24.9</v>
      </c>
      <c r="F14" s="206">
        <v>41.2</v>
      </c>
      <c r="G14" s="265">
        <v>100</v>
      </c>
      <c r="H14" s="171"/>
    </row>
    <row r="15" spans="1:8" ht="15" thickTop="1" x14ac:dyDescent="0.3"/>
    <row r="16" spans="1:8" x14ac:dyDescent="0.3">
      <c r="A16" s="277" t="s">
        <v>125</v>
      </c>
    </row>
    <row r="17" spans="1:7" x14ac:dyDescent="0.3">
      <c r="A17" s="178" t="s">
        <v>59</v>
      </c>
    </row>
    <row r="18" spans="1:7" ht="59.4" customHeight="1" x14ac:dyDescent="0.3">
      <c r="A18" s="310" t="s">
        <v>136</v>
      </c>
      <c r="B18" s="310"/>
      <c r="C18" s="310"/>
      <c r="D18" s="310"/>
      <c r="E18" s="310"/>
      <c r="F18" s="310"/>
      <c r="G18" s="310"/>
    </row>
    <row r="19" spans="1:7" x14ac:dyDescent="0.3">
      <c r="A19" s="186" t="s">
        <v>130</v>
      </c>
    </row>
  </sheetData>
  <mergeCells count="1">
    <mergeCell ref="A18:G18"/>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CF78-C587-4E46-82E7-B822C76FFFB3}">
  <dimension ref="A1:G20"/>
  <sheetViews>
    <sheetView zoomScale="80" zoomScaleNormal="80" workbookViewId="0">
      <selection activeCell="R41" sqref="R41"/>
    </sheetView>
  </sheetViews>
  <sheetFormatPr defaultRowHeight="14.4" x14ac:dyDescent="0.3"/>
  <cols>
    <col min="1" max="1" width="38.33203125" customWidth="1"/>
    <col min="2" max="4" width="11.33203125" customWidth="1"/>
    <col min="5" max="5" width="13.44140625" customWidth="1"/>
    <col min="6" max="7" width="11.33203125" customWidth="1"/>
    <col min="8" max="8" width="10.6640625" customWidth="1"/>
  </cols>
  <sheetData>
    <row r="1" spans="1:7" x14ac:dyDescent="0.3">
      <c r="A1" t="s">
        <v>137</v>
      </c>
    </row>
    <row r="2" spans="1:7" x14ac:dyDescent="0.3">
      <c r="A2" s="100"/>
    </row>
    <row r="3" spans="1:7" ht="15" thickBot="1" x14ac:dyDescent="0.35">
      <c r="A3" s="109"/>
    </row>
    <row r="4" spans="1:7" ht="43.2" x14ac:dyDescent="0.3">
      <c r="A4" s="201"/>
      <c r="B4" s="266" t="s">
        <v>89</v>
      </c>
      <c r="C4" s="266" t="s">
        <v>138</v>
      </c>
      <c r="D4" s="266" t="s">
        <v>68</v>
      </c>
      <c r="E4" s="271" t="s">
        <v>69</v>
      </c>
      <c r="F4" s="267" t="s">
        <v>70</v>
      </c>
      <c r="G4" s="267" t="s">
        <v>71</v>
      </c>
    </row>
    <row r="5" spans="1:7" ht="15" thickTop="1" x14ac:dyDescent="0.3">
      <c r="A5" s="202" t="s">
        <v>1</v>
      </c>
      <c r="B5" s="171">
        <v>1.53</v>
      </c>
      <c r="C5" s="97">
        <v>0.63</v>
      </c>
      <c r="D5" s="97">
        <v>0</v>
      </c>
      <c r="E5" s="97">
        <v>0</v>
      </c>
      <c r="F5" s="97">
        <v>0.31</v>
      </c>
      <c r="G5" s="97">
        <v>7</v>
      </c>
    </row>
    <row r="6" spans="1:7" x14ac:dyDescent="0.3">
      <c r="A6" s="202" t="s">
        <v>120</v>
      </c>
      <c r="B6" s="171">
        <v>2.77</v>
      </c>
      <c r="C6" s="97">
        <v>1.9</v>
      </c>
      <c r="D6" s="97">
        <v>3.7</v>
      </c>
      <c r="E6" s="97">
        <v>0.6</v>
      </c>
      <c r="F6" s="97">
        <v>3.06</v>
      </c>
      <c r="G6" s="97">
        <v>4</v>
      </c>
    </row>
    <row r="7" spans="1:7" x14ac:dyDescent="0.3">
      <c r="A7" s="203" t="s">
        <v>121</v>
      </c>
      <c r="B7" s="171">
        <v>0.62</v>
      </c>
      <c r="C7" s="97">
        <v>1.27</v>
      </c>
      <c r="D7" s="97">
        <v>0.93</v>
      </c>
      <c r="E7" s="97">
        <v>0.6</v>
      </c>
      <c r="F7" s="97">
        <v>0</v>
      </c>
      <c r="G7" s="97">
        <v>1</v>
      </c>
    </row>
    <row r="8" spans="1:7" x14ac:dyDescent="0.3">
      <c r="A8" s="202" t="s">
        <v>5</v>
      </c>
      <c r="B8" s="171">
        <v>13.2</v>
      </c>
      <c r="C8" s="97">
        <v>6.3</v>
      </c>
      <c r="D8" s="97">
        <v>12.15</v>
      </c>
      <c r="E8" s="97">
        <v>21.56</v>
      </c>
      <c r="F8" s="97">
        <v>16.510000000000002</v>
      </c>
      <c r="G8" s="97">
        <v>5</v>
      </c>
    </row>
    <row r="9" spans="1:7" x14ac:dyDescent="0.3">
      <c r="A9" s="202" t="s">
        <v>6</v>
      </c>
      <c r="B9" s="171">
        <v>5.68</v>
      </c>
      <c r="C9" s="97">
        <v>5.7</v>
      </c>
      <c r="D9" s="97">
        <v>4.7</v>
      </c>
      <c r="E9" s="97">
        <v>5.99</v>
      </c>
      <c r="F9" s="97">
        <v>7.03</v>
      </c>
      <c r="G9" s="97">
        <v>4</v>
      </c>
    </row>
    <row r="10" spans="1:7" x14ac:dyDescent="0.3">
      <c r="A10" s="202" t="s">
        <v>122</v>
      </c>
      <c r="B10" s="171">
        <v>0.67</v>
      </c>
      <c r="C10" s="97">
        <v>0.63</v>
      </c>
      <c r="D10" s="97">
        <v>0</v>
      </c>
      <c r="E10" s="97">
        <v>0</v>
      </c>
      <c r="F10" s="97">
        <v>1.22</v>
      </c>
      <c r="G10" s="97">
        <v>1</v>
      </c>
    </row>
    <row r="11" spans="1:7" x14ac:dyDescent="0.3">
      <c r="A11" s="202" t="s">
        <v>7</v>
      </c>
      <c r="B11" s="171">
        <v>0.2</v>
      </c>
      <c r="C11" s="97">
        <v>0</v>
      </c>
      <c r="D11" s="97">
        <v>0</v>
      </c>
      <c r="E11" s="97">
        <v>0</v>
      </c>
      <c r="F11" s="97">
        <v>0.61</v>
      </c>
      <c r="G11" s="97">
        <v>0.2</v>
      </c>
    </row>
    <row r="12" spans="1:7" x14ac:dyDescent="0.3">
      <c r="A12" s="202" t="s">
        <v>123</v>
      </c>
      <c r="B12" s="171">
        <v>72.05</v>
      </c>
      <c r="C12" s="97">
        <v>82.28</v>
      </c>
      <c r="D12" s="97">
        <v>76.17</v>
      </c>
      <c r="E12" s="97">
        <v>67.66</v>
      </c>
      <c r="F12" s="97">
        <v>68.5</v>
      </c>
      <c r="G12" s="97">
        <v>72</v>
      </c>
    </row>
    <row r="13" spans="1:7" x14ac:dyDescent="0.3">
      <c r="A13" s="202" t="s">
        <v>9</v>
      </c>
      <c r="B13" s="171">
        <v>2.81</v>
      </c>
      <c r="C13" s="97">
        <v>0.63</v>
      </c>
      <c r="D13" s="97">
        <v>1.87</v>
      </c>
      <c r="E13" s="97">
        <v>2.99</v>
      </c>
      <c r="F13" s="97">
        <v>2.14</v>
      </c>
      <c r="G13" s="97">
        <v>6</v>
      </c>
    </row>
    <row r="14" spans="1:7" ht="15" thickBot="1" x14ac:dyDescent="0.35">
      <c r="A14" s="203" t="s">
        <v>124</v>
      </c>
      <c r="B14" s="171">
        <v>0.4</v>
      </c>
      <c r="C14" s="97">
        <v>0.7</v>
      </c>
      <c r="D14" s="97">
        <v>0.4</v>
      </c>
      <c r="E14" s="97">
        <v>0.5</v>
      </c>
      <c r="F14" s="97">
        <v>0.7</v>
      </c>
      <c r="G14" s="97">
        <v>0</v>
      </c>
    </row>
    <row r="15" spans="1:7" ht="15.6" thickTop="1" thickBot="1" x14ac:dyDescent="0.35">
      <c r="A15" s="222" t="s">
        <v>12</v>
      </c>
      <c r="B15" s="231">
        <v>100</v>
      </c>
      <c r="C15" s="223">
        <v>100</v>
      </c>
      <c r="D15" s="223">
        <v>100</v>
      </c>
      <c r="E15" s="223">
        <v>100</v>
      </c>
      <c r="F15" s="223">
        <v>100</v>
      </c>
      <c r="G15" s="223">
        <v>100</v>
      </c>
    </row>
    <row r="16" spans="1:7" ht="15" thickTop="1" x14ac:dyDescent="0.3">
      <c r="A16" t="s">
        <v>139</v>
      </c>
      <c r="B16" s="21"/>
      <c r="C16" s="21"/>
      <c r="D16" s="21"/>
      <c r="E16" s="21"/>
      <c r="F16" s="21"/>
      <c r="G16" s="21"/>
    </row>
    <row r="17" spans="1:7" x14ac:dyDescent="0.3">
      <c r="A17" s="277" t="s">
        <v>125</v>
      </c>
    </row>
    <row r="18" spans="1:7" x14ac:dyDescent="0.3">
      <c r="A18" t="s">
        <v>59</v>
      </c>
    </row>
    <row r="19" spans="1:7" ht="60.6" customHeight="1" x14ac:dyDescent="0.3">
      <c r="A19" s="310" t="s">
        <v>140</v>
      </c>
      <c r="B19" s="310"/>
      <c r="C19" s="310"/>
      <c r="D19" s="310"/>
      <c r="E19" s="310"/>
      <c r="F19" s="310"/>
      <c r="G19" s="310"/>
    </row>
    <row r="20" spans="1:7" x14ac:dyDescent="0.3">
      <c r="A20" s="186" t="s">
        <v>130</v>
      </c>
    </row>
  </sheetData>
  <mergeCells count="1">
    <mergeCell ref="A19:G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984C12A6278C4FB7D8D0A2EC506355" ma:contentTypeVersion="18" ma:contentTypeDescription="Create a new document." ma:contentTypeScope="" ma:versionID="2c7d8600ec80fcfb618b58731106ca05">
  <xsd:schema xmlns:xsd="http://www.w3.org/2001/XMLSchema" xmlns:xs="http://www.w3.org/2001/XMLSchema" xmlns:p="http://schemas.microsoft.com/office/2006/metadata/properties" xmlns:ns2="e6e7b3ff-8867-4636-a710-5c990938b448" xmlns:ns3="a620ba2c-520b-402e-9c05-60ba548411e2" targetNamespace="http://schemas.microsoft.com/office/2006/metadata/properties" ma:root="true" ma:fieldsID="14857f38f13af00c490ee617958e99be" ns2:_="" ns3:_="">
    <xsd:import namespace="e6e7b3ff-8867-4636-a710-5c990938b448"/>
    <xsd:import namespace="a620ba2c-520b-402e-9c05-60ba548411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7b3ff-8867-4636-a710-5c990938b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85e4d26-bb7a-4d10-a057-47590ed642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20ba2c-520b-402e-9c05-60ba548411e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7226cd3-2e5b-46db-bd23-7bc82d376107}" ma:internalName="TaxCatchAll" ma:showField="CatchAllData" ma:web="a620ba2c-520b-402e-9c05-60ba548411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e7b3ff-8867-4636-a710-5c990938b448">
      <Terms xmlns="http://schemas.microsoft.com/office/infopath/2007/PartnerControls"/>
    </lcf76f155ced4ddcb4097134ff3c332f>
    <TaxCatchAll xmlns="a620ba2c-520b-402e-9c05-60ba548411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19993-EC74-4777-A060-4A5B91F2B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7b3ff-8867-4636-a710-5c990938b448"/>
    <ds:schemaRef ds:uri="a620ba2c-520b-402e-9c05-60ba54841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1FF74-1E00-4FE4-8B12-B979B4D14E26}">
  <ds:schemaRefs>
    <ds:schemaRef ds:uri="http://schemas.microsoft.com/office/2006/metadata/properties"/>
    <ds:schemaRef ds:uri="http://schemas.microsoft.com/office/infopath/2007/PartnerControls"/>
    <ds:schemaRef ds:uri="e6e7b3ff-8867-4636-a710-5c990938b448"/>
    <ds:schemaRef ds:uri="a620ba2c-520b-402e-9c05-60ba548411e2"/>
  </ds:schemaRefs>
</ds:datastoreItem>
</file>

<file path=customXml/itemProps3.xml><?xml version="1.0" encoding="utf-8"?>
<ds:datastoreItem xmlns:ds="http://schemas.openxmlformats.org/officeDocument/2006/customXml" ds:itemID="{85123F27-3B96-49E9-8D82-E1890C7E22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F8.1</vt:lpstr>
      <vt:lpstr>F8.2</vt:lpstr>
      <vt:lpstr>F8.3</vt:lpstr>
      <vt:lpstr>36.2</vt:lpstr>
      <vt:lpstr>F8.4</vt:lpstr>
      <vt:lpstr>F8.5</vt:lpstr>
      <vt:lpstr>F8.6</vt:lpstr>
      <vt:lpstr>F8.7</vt:lpstr>
      <vt:lpstr>F8.8</vt:lpstr>
      <vt:lpstr>F8.9</vt:lpstr>
      <vt:lpstr>F8.10</vt:lpstr>
      <vt:lpstr>F8.11</vt:lpstr>
      <vt:lpstr>F8.12</vt:lpstr>
      <vt:lpstr>F8.13</vt:lpstr>
      <vt:lpstr>F8.14</vt:lpstr>
      <vt:lpstr>F8.15</vt:lpstr>
      <vt:lpstr>F8.16</vt:lpstr>
      <vt:lpstr>T8.1</vt:lpstr>
      <vt:lpstr>T8.2</vt:lpstr>
      <vt:lpstr>T8.3</vt:lpstr>
      <vt:lpstr>F8.17</vt:lpstr>
      <vt:lpstr>F8.18</vt:lpstr>
      <vt:lpstr>F8.19</vt:lpstr>
      <vt:lpstr>F8.20</vt:lpstr>
      <vt:lpstr>F8.21</vt:lpstr>
      <vt:lpstr>T8.4</vt:lpstr>
      <vt:lpstr>T8.5</vt:lpstr>
      <vt:lpstr>T8.6</vt:lpstr>
      <vt:lpstr>F8.22</vt:lpstr>
      <vt:lpstr>F8.23</vt:lpstr>
      <vt:lpstr>F8.24</vt:lpstr>
      <vt:lpstr>F8.25</vt:lpstr>
      <vt:lpstr>F8.26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 Jonathan M.</dc:creator>
  <cp:keywords/>
  <dc:description/>
  <cp:lastModifiedBy>Howard, Liz</cp:lastModifiedBy>
  <cp:revision/>
  <dcterms:created xsi:type="dcterms:W3CDTF">2018-02-01T14:08:37Z</dcterms:created>
  <dcterms:modified xsi:type="dcterms:W3CDTF">2024-05-15T20:08:30Z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0x010100EC984C12A6278C4FB7D8D0A2EC506355</vt:lpwstr>
  </property>
  <property fmtid="{D5CDD505-2E9C-101B-9397-08002B2CF9AE}" pid="3" name="MediaServiceImageTags">
    <vt:lpwstr/>
  </property>
</Properties>
</file>